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15"/>
  <workbookPr autoCompressPictures="0"/>
  <mc:AlternateContent xmlns:mc="http://schemas.openxmlformats.org/markup-compatibility/2006">
    <mc:Choice Requires="x15">
      <x15ac:absPath xmlns:x15ac="http://schemas.microsoft.com/office/spreadsheetml/2010/11/ac" url="C:\Users\esonneve\Downloads\"/>
    </mc:Choice>
  </mc:AlternateContent>
  <xr:revisionPtr revIDLastSave="2" documentId="13_ncr:1_{3BA61F31-8A3F-4522-808B-5AF036053401}" xr6:coauthVersionLast="47" xr6:coauthVersionMax="47" xr10:uidLastSave="{A4AA7B88-FEB0-4402-963F-62E23439630B}"/>
  <bookViews>
    <workbookView xWindow="-108" yWindow="-108" windowWidth="23256" windowHeight="12576" tabRatio="829" firstSheet="1" activeTab="1" xr2:uid="{00000000-000D-0000-FFFF-FFFF00000000}"/>
  </bookViews>
  <sheets>
    <sheet name="UITLEG" sheetId="17" r:id="rId1"/>
    <sheet name="HIER INVULLEN" sheetId="1" r:id="rId2"/>
    <sheet name="JAARVERSLAG" sheetId="2" r:id="rId3"/>
    <sheet name="PIEP" sheetId="5" r:id="rId4"/>
    <sheet name="INI" sheetId="7" r:id="rId5"/>
    <sheet name="GEWOON LID" sheetId="8" r:id="rId6"/>
    <sheet name="TYPE" sheetId="11" r:id="rId7"/>
    <sheet name="LEEFTIJD" sheetId="12" r:id="rId8"/>
    <sheet name="PUB GID" sheetId="13" r:id="rId9"/>
    <sheet name="GEMEENTE" sheetId="14" r:id="rId10"/>
    <sheet name="LENGTE" sheetId="16" r:id="rId11"/>
    <sheet name="NIET AANKOMEN" sheetId="4" r:id="rId12"/>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3" i="4" l="1"/>
  <c r="S3" i="4"/>
  <c r="R3" i="4"/>
  <c r="Q3" i="4"/>
  <c r="P3" i="4"/>
  <c r="O3" i="4"/>
  <c r="C1" i="1"/>
  <c r="A8" i="4"/>
  <c r="A5" i="2"/>
  <c r="B5" i="2"/>
  <c r="C5" i="2"/>
  <c r="D5" i="2"/>
  <c r="E5" i="2"/>
  <c r="F5" i="2"/>
  <c r="A6" i="2"/>
  <c r="B6" i="2"/>
  <c r="C6" i="2"/>
  <c r="D6" i="2"/>
  <c r="E6" i="2"/>
  <c r="F6" i="2"/>
  <c r="A7" i="2"/>
  <c r="B7" i="2"/>
  <c r="C7" i="2"/>
  <c r="D7" i="2"/>
  <c r="E7" i="2"/>
  <c r="F7" i="2"/>
  <c r="A8" i="2"/>
  <c r="B8" i="2"/>
  <c r="C8" i="2"/>
  <c r="D8" i="2"/>
  <c r="E8" i="2"/>
  <c r="F8" i="2"/>
  <c r="A9" i="2"/>
  <c r="B9" i="2"/>
  <c r="C9" i="2"/>
  <c r="D9" i="2"/>
  <c r="E9" i="2"/>
  <c r="F9" i="2"/>
  <c r="A10" i="2"/>
  <c r="B10" i="2"/>
  <c r="C10" i="2"/>
  <c r="D10" i="2"/>
  <c r="E10" i="2"/>
  <c r="F10" i="2"/>
  <c r="A11" i="2"/>
  <c r="B11" i="2"/>
  <c r="C11" i="2"/>
  <c r="D11" i="2"/>
  <c r="E11" i="2"/>
  <c r="F11" i="2"/>
  <c r="A12" i="2"/>
  <c r="B12" i="2"/>
  <c r="C12" i="2"/>
  <c r="D12" i="2"/>
  <c r="E12" i="2"/>
  <c r="F12" i="2"/>
  <c r="A13" i="2"/>
  <c r="B13" i="2"/>
  <c r="C13" i="2"/>
  <c r="D13" i="2"/>
  <c r="E13" i="2"/>
  <c r="F13" i="2"/>
  <c r="A14" i="2"/>
  <c r="B14" i="2"/>
  <c r="C14" i="2"/>
  <c r="D14" i="2"/>
  <c r="E14" i="2"/>
  <c r="F14" i="2"/>
  <c r="A15" i="2"/>
  <c r="B15" i="2"/>
  <c r="C15" i="2"/>
  <c r="D15" i="2"/>
  <c r="E15" i="2"/>
  <c r="F15" i="2"/>
  <c r="A16" i="2"/>
  <c r="B16" i="2"/>
  <c r="C16" i="2"/>
  <c r="D16" i="2"/>
  <c r="E16" i="2"/>
  <c r="F16" i="2"/>
  <c r="A17" i="2"/>
  <c r="B17" i="2"/>
  <c r="C17" i="2"/>
  <c r="D17" i="2"/>
  <c r="E17" i="2"/>
  <c r="F17" i="2"/>
  <c r="A18" i="2"/>
  <c r="B18" i="2"/>
  <c r="C18" i="2"/>
  <c r="D18" i="2"/>
  <c r="E18" i="2"/>
  <c r="F18" i="2"/>
  <c r="A19" i="2"/>
  <c r="B19" i="2"/>
  <c r="C19" i="2"/>
  <c r="D19" i="2"/>
  <c r="E19" i="2"/>
  <c r="F19" i="2"/>
  <c r="A20" i="2"/>
  <c r="B20" i="2"/>
  <c r="C20" i="2"/>
  <c r="D20" i="2"/>
  <c r="E20" i="2"/>
  <c r="F20" i="2"/>
  <c r="A21" i="2"/>
  <c r="B21" i="2"/>
  <c r="C21" i="2"/>
  <c r="D21" i="2"/>
  <c r="E21" i="2"/>
  <c r="F21" i="2"/>
  <c r="A22" i="2"/>
  <c r="B22" i="2"/>
  <c r="C22" i="2"/>
  <c r="D22" i="2"/>
  <c r="E22" i="2"/>
  <c r="F22" i="2"/>
  <c r="A23" i="2"/>
  <c r="B23" i="2"/>
  <c r="C23" i="2"/>
  <c r="D23" i="2"/>
  <c r="E23" i="2"/>
  <c r="F23" i="2"/>
  <c r="A24" i="2"/>
  <c r="B24" i="2"/>
  <c r="C24" i="2"/>
  <c r="D24" i="2"/>
  <c r="E24" i="2"/>
  <c r="F24" i="2"/>
  <c r="A25" i="2"/>
  <c r="B25" i="2"/>
  <c r="C25" i="2"/>
  <c r="D25" i="2"/>
  <c r="E25" i="2"/>
  <c r="F25" i="2"/>
  <c r="A26" i="2"/>
  <c r="B26" i="2"/>
  <c r="C26" i="2"/>
  <c r="D26" i="2"/>
  <c r="E26" i="2"/>
  <c r="F26" i="2"/>
  <c r="A27" i="2"/>
  <c r="B27" i="2"/>
  <c r="C27" i="2"/>
  <c r="D27" i="2"/>
  <c r="E27" i="2"/>
  <c r="F27" i="2"/>
  <c r="A28" i="2"/>
  <c r="B28" i="2"/>
  <c r="C28" i="2"/>
  <c r="D28" i="2"/>
  <c r="E28" i="2"/>
  <c r="F28" i="2"/>
  <c r="A29" i="2"/>
  <c r="B29" i="2"/>
  <c r="C29" i="2"/>
  <c r="D29" i="2"/>
  <c r="E29" i="2"/>
  <c r="F29" i="2"/>
  <c r="A30" i="2"/>
  <c r="B30" i="2"/>
  <c r="C30" i="2"/>
  <c r="D30" i="2"/>
  <c r="E30" i="2"/>
  <c r="F30" i="2"/>
  <c r="A31" i="2"/>
  <c r="B31" i="2"/>
  <c r="C31" i="2"/>
  <c r="D31" i="2"/>
  <c r="E31" i="2"/>
  <c r="F31" i="2"/>
  <c r="A32" i="2"/>
  <c r="B32" i="2"/>
  <c r="C32" i="2"/>
  <c r="D32" i="2"/>
  <c r="E32" i="2"/>
  <c r="F32" i="2"/>
  <c r="A33" i="2"/>
  <c r="B33" i="2"/>
  <c r="C33" i="2"/>
  <c r="D33" i="2"/>
  <c r="E33" i="2"/>
  <c r="F33" i="2"/>
  <c r="A34" i="2"/>
  <c r="B34" i="2"/>
  <c r="C34" i="2"/>
  <c r="D34" i="2"/>
  <c r="E34" i="2"/>
  <c r="F34" i="2"/>
  <c r="A35" i="2"/>
  <c r="B35" i="2"/>
  <c r="C35" i="2"/>
  <c r="D35" i="2"/>
  <c r="E35" i="2"/>
  <c r="F35" i="2"/>
  <c r="A36" i="2"/>
  <c r="B36" i="2"/>
  <c r="C36" i="2"/>
  <c r="D36" i="2"/>
  <c r="E36" i="2"/>
  <c r="F36" i="2"/>
  <c r="A37" i="2"/>
  <c r="B37" i="2"/>
  <c r="C37" i="2"/>
  <c r="D37" i="2"/>
  <c r="E37" i="2"/>
  <c r="F37" i="2"/>
  <c r="A38" i="2"/>
  <c r="B38" i="2"/>
  <c r="C38" i="2"/>
  <c r="D38" i="2"/>
  <c r="E38" i="2"/>
  <c r="F38" i="2"/>
  <c r="A39" i="2"/>
  <c r="B39" i="2"/>
  <c r="C39" i="2"/>
  <c r="D39" i="2"/>
  <c r="E39" i="2"/>
  <c r="F39" i="2"/>
  <c r="A40" i="2"/>
  <c r="B40" i="2"/>
  <c r="C40" i="2"/>
  <c r="D40" i="2"/>
  <c r="E40" i="2"/>
  <c r="F40" i="2"/>
  <c r="A41" i="2"/>
  <c r="B41" i="2"/>
  <c r="C41" i="2"/>
  <c r="D41" i="2"/>
  <c r="E41" i="2"/>
  <c r="F41" i="2"/>
  <c r="A42" i="2"/>
  <c r="B42" i="2"/>
  <c r="C42" i="2"/>
  <c r="D42" i="2"/>
  <c r="E42" i="2"/>
  <c r="F42" i="2"/>
  <c r="A43" i="2"/>
  <c r="B43" i="2"/>
  <c r="C43" i="2"/>
  <c r="D43" i="2"/>
  <c r="E43" i="2"/>
  <c r="F43" i="2"/>
  <c r="A44" i="2"/>
  <c r="B44" i="2"/>
  <c r="C44" i="2"/>
  <c r="D44" i="2"/>
  <c r="E44" i="2"/>
  <c r="F44" i="2"/>
  <c r="A45" i="2"/>
  <c r="B45" i="2"/>
  <c r="C45" i="2"/>
  <c r="D45" i="2"/>
  <c r="E45" i="2"/>
  <c r="F45" i="2"/>
  <c r="A46" i="2"/>
  <c r="B46" i="2"/>
  <c r="C46" i="2"/>
  <c r="D46" i="2"/>
  <c r="E46" i="2"/>
  <c r="F46" i="2"/>
  <c r="A47" i="2"/>
  <c r="B47" i="2"/>
  <c r="C47" i="2"/>
  <c r="D47" i="2"/>
  <c r="E47" i="2"/>
  <c r="F47" i="2"/>
  <c r="A48" i="2"/>
  <c r="B48" i="2"/>
  <c r="C48" i="2"/>
  <c r="D48" i="2"/>
  <c r="E48" i="2"/>
  <c r="F48" i="2"/>
  <c r="A49" i="2"/>
  <c r="B49" i="2"/>
  <c r="C49" i="2"/>
  <c r="D49" i="2"/>
  <c r="E49" i="2"/>
  <c r="F49" i="2"/>
  <c r="A50" i="2"/>
  <c r="B50" i="2"/>
  <c r="C50" i="2"/>
  <c r="D50" i="2"/>
  <c r="E50" i="2"/>
  <c r="F50" i="2"/>
  <c r="A51" i="2"/>
  <c r="B51" i="2"/>
  <c r="C51" i="2"/>
  <c r="D51" i="2"/>
  <c r="E51" i="2"/>
  <c r="F51" i="2"/>
  <c r="A52" i="2"/>
  <c r="B52" i="2"/>
  <c r="C52" i="2"/>
  <c r="D52" i="2"/>
  <c r="E52" i="2"/>
  <c r="F52" i="2"/>
  <c r="A53" i="2"/>
  <c r="B53" i="2"/>
  <c r="C53" i="2"/>
  <c r="D53" i="2"/>
  <c r="E53" i="2"/>
  <c r="F53" i="2"/>
  <c r="A54" i="2"/>
  <c r="B54" i="2"/>
  <c r="C54" i="2"/>
  <c r="D54" i="2"/>
  <c r="E54" i="2"/>
  <c r="F54" i="2"/>
  <c r="A55" i="2"/>
  <c r="B55" i="2"/>
  <c r="C55" i="2"/>
  <c r="D55" i="2"/>
  <c r="E55" i="2"/>
  <c r="F55" i="2"/>
  <c r="A56" i="2"/>
  <c r="B56" i="2"/>
  <c r="C56" i="2"/>
  <c r="D56" i="2"/>
  <c r="E56" i="2"/>
  <c r="F56" i="2"/>
  <c r="A57" i="2"/>
  <c r="B57" i="2"/>
  <c r="C57" i="2"/>
  <c r="D57" i="2"/>
  <c r="E57" i="2"/>
  <c r="F57" i="2"/>
  <c r="A58" i="2"/>
  <c r="B58" i="2"/>
  <c r="C58" i="2"/>
  <c r="D58" i="2"/>
  <c r="E58" i="2"/>
  <c r="F58" i="2"/>
  <c r="A59" i="2"/>
  <c r="B59" i="2"/>
  <c r="C59" i="2"/>
  <c r="D59" i="2"/>
  <c r="E59" i="2"/>
  <c r="F59" i="2"/>
  <c r="A60" i="2"/>
  <c r="B60" i="2"/>
  <c r="C60" i="2"/>
  <c r="D60" i="2"/>
  <c r="E60" i="2"/>
  <c r="F60" i="2"/>
  <c r="A61" i="2"/>
  <c r="B61" i="2"/>
  <c r="C61" i="2"/>
  <c r="D61" i="2"/>
  <c r="E61" i="2"/>
  <c r="F61" i="2"/>
  <c r="A62" i="2"/>
  <c r="B62" i="2"/>
  <c r="C62" i="2"/>
  <c r="D62" i="2"/>
  <c r="E62" i="2"/>
  <c r="F62" i="2"/>
  <c r="A63" i="2"/>
  <c r="B63" i="2"/>
  <c r="C63" i="2"/>
  <c r="D63" i="2"/>
  <c r="E63" i="2"/>
  <c r="F63" i="2"/>
  <c r="A64" i="2"/>
  <c r="B64" i="2"/>
  <c r="C64" i="2"/>
  <c r="D64" i="2"/>
  <c r="E64" i="2"/>
  <c r="F64" i="2"/>
  <c r="A65" i="2"/>
  <c r="B65" i="2"/>
  <c r="C65" i="2"/>
  <c r="D65" i="2"/>
  <c r="E65" i="2"/>
  <c r="F65" i="2"/>
  <c r="A66" i="2"/>
  <c r="B66" i="2"/>
  <c r="C66" i="2"/>
  <c r="D66" i="2"/>
  <c r="E66" i="2"/>
  <c r="F66" i="2"/>
  <c r="A67" i="2"/>
  <c r="B67" i="2"/>
  <c r="C67" i="2"/>
  <c r="D67" i="2"/>
  <c r="E67" i="2"/>
  <c r="F67" i="2"/>
  <c r="A68" i="2"/>
  <c r="B68" i="2"/>
  <c r="C68" i="2"/>
  <c r="D68" i="2"/>
  <c r="E68" i="2"/>
  <c r="F68" i="2"/>
  <c r="A69" i="2"/>
  <c r="B69" i="2"/>
  <c r="C69" i="2"/>
  <c r="D69" i="2"/>
  <c r="E69" i="2"/>
  <c r="F69" i="2"/>
  <c r="A70" i="2"/>
  <c r="B70" i="2"/>
  <c r="C70" i="2"/>
  <c r="D70" i="2"/>
  <c r="E70" i="2"/>
  <c r="F70" i="2"/>
  <c r="A71" i="2"/>
  <c r="B71" i="2"/>
  <c r="C71" i="2"/>
  <c r="D71" i="2"/>
  <c r="E71" i="2"/>
  <c r="F71" i="2"/>
  <c r="A72" i="2"/>
  <c r="B72" i="2"/>
  <c r="C72" i="2"/>
  <c r="D72" i="2"/>
  <c r="E72" i="2"/>
  <c r="F72" i="2"/>
  <c r="A73" i="2"/>
  <c r="B73" i="2"/>
  <c r="C73" i="2"/>
  <c r="D73" i="2"/>
  <c r="E73" i="2"/>
  <c r="F73" i="2"/>
  <c r="A74" i="2"/>
  <c r="B74" i="2"/>
  <c r="C74" i="2"/>
  <c r="D74" i="2"/>
  <c r="E74" i="2"/>
  <c r="F74" i="2"/>
  <c r="A75" i="2"/>
  <c r="B75" i="2"/>
  <c r="C75" i="2"/>
  <c r="D75" i="2"/>
  <c r="E75" i="2"/>
  <c r="F75" i="2"/>
  <c r="A76" i="2"/>
  <c r="B76" i="2"/>
  <c r="C76" i="2"/>
  <c r="D76" i="2"/>
  <c r="E76" i="2"/>
  <c r="F76" i="2"/>
  <c r="A77" i="2"/>
  <c r="B77" i="2"/>
  <c r="C77" i="2"/>
  <c r="D77" i="2"/>
  <c r="E77" i="2"/>
  <c r="F77" i="2"/>
  <c r="A78" i="2"/>
  <c r="B78" i="2"/>
  <c r="C78" i="2"/>
  <c r="D78" i="2"/>
  <c r="E78" i="2"/>
  <c r="F78" i="2"/>
  <c r="A79" i="2"/>
  <c r="B79" i="2"/>
  <c r="C79" i="2"/>
  <c r="D79" i="2"/>
  <c r="E79" i="2"/>
  <c r="F79" i="2"/>
  <c r="A80" i="2"/>
  <c r="B80" i="2"/>
  <c r="C80" i="2"/>
  <c r="D80" i="2"/>
  <c r="E80" i="2"/>
  <c r="F80" i="2"/>
  <c r="A81" i="2"/>
  <c r="B81" i="2"/>
  <c r="C81" i="2"/>
  <c r="D81" i="2"/>
  <c r="E81" i="2"/>
  <c r="F81" i="2"/>
  <c r="A82" i="2"/>
  <c r="B82" i="2"/>
  <c r="C82" i="2"/>
  <c r="D82" i="2"/>
  <c r="E82" i="2"/>
  <c r="F82" i="2"/>
  <c r="A83" i="2"/>
  <c r="B83" i="2"/>
  <c r="C83" i="2"/>
  <c r="D83" i="2"/>
  <c r="E83" i="2"/>
  <c r="F83" i="2"/>
  <c r="A84" i="2"/>
  <c r="B84" i="2"/>
  <c r="C84" i="2"/>
  <c r="D84" i="2"/>
  <c r="E84" i="2"/>
  <c r="F84" i="2"/>
  <c r="A85" i="2"/>
  <c r="B85" i="2"/>
  <c r="C85" i="2"/>
  <c r="D85" i="2"/>
  <c r="E85" i="2"/>
  <c r="F85" i="2"/>
  <c r="A86" i="2"/>
  <c r="B86" i="2"/>
  <c r="C86" i="2"/>
  <c r="D86" i="2"/>
  <c r="E86" i="2"/>
  <c r="F86" i="2"/>
  <c r="A87" i="2"/>
  <c r="B87" i="2"/>
  <c r="C87" i="2"/>
  <c r="D87" i="2"/>
  <c r="E87" i="2"/>
  <c r="F87" i="2"/>
  <c r="A88" i="2"/>
  <c r="B88" i="2"/>
  <c r="C88" i="2"/>
  <c r="D88" i="2"/>
  <c r="E88" i="2"/>
  <c r="F88" i="2"/>
  <c r="A89" i="2"/>
  <c r="B89" i="2"/>
  <c r="C89" i="2"/>
  <c r="D89" i="2"/>
  <c r="E89" i="2"/>
  <c r="F89" i="2"/>
  <c r="A90" i="2"/>
  <c r="B90" i="2"/>
  <c r="C90" i="2"/>
  <c r="D90" i="2"/>
  <c r="E90" i="2"/>
  <c r="F90" i="2"/>
  <c r="A91" i="2"/>
  <c r="B91" i="2"/>
  <c r="C91" i="2"/>
  <c r="D91" i="2"/>
  <c r="E91" i="2"/>
  <c r="F91" i="2"/>
  <c r="A92" i="2"/>
  <c r="B92" i="2"/>
  <c r="C92" i="2"/>
  <c r="D92" i="2"/>
  <c r="E92" i="2"/>
  <c r="F92" i="2"/>
  <c r="A93" i="2"/>
  <c r="B93" i="2"/>
  <c r="C93" i="2"/>
  <c r="D93" i="2"/>
  <c r="E93" i="2"/>
  <c r="F93" i="2"/>
  <c r="A94" i="2"/>
  <c r="B94" i="2"/>
  <c r="C94" i="2"/>
  <c r="D94" i="2"/>
  <c r="E94" i="2"/>
  <c r="F94" i="2"/>
  <c r="A95" i="2"/>
  <c r="B95" i="2"/>
  <c r="C95" i="2"/>
  <c r="D95" i="2"/>
  <c r="E95" i="2"/>
  <c r="F95" i="2"/>
  <c r="A96" i="2"/>
  <c r="B96" i="2"/>
  <c r="C96" i="2"/>
  <c r="D96" i="2"/>
  <c r="E96" i="2"/>
  <c r="F96" i="2"/>
  <c r="A97" i="2"/>
  <c r="B97" i="2"/>
  <c r="C97" i="2"/>
  <c r="D97" i="2"/>
  <c r="E97" i="2"/>
  <c r="F97" i="2"/>
  <c r="A98" i="2"/>
  <c r="B98" i="2"/>
  <c r="C98" i="2"/>
  <c r="D98" i="2"/>
  <c r="E98" i="2"/>
  <c r="F98" i="2"/>
  <c r="A99" i="2"/>
  <c r="B99" i="2"/>
  <c r="C99" i="2"/>
  <c r="D99" i="2"/>
  <c r="E99" i="2"/>
  <c r="F99" i="2"/>
  <c r="A100" i="2"/>
  <c r="B100" i="2"/>
  <c r="C100" i="2"/>
  <c r="D100" i="2"/>
  <c r="E100" i="2"/>
  <c r="F100" i="2"/>
  <c r="A101" i="2"/>
  <c r="B101" i="2"/>
  <c r="C101" i="2"/>
  <c r="D101" i="2"/>
  <c r="E101" i="2"/>
  <c r="F101" i="2"/>
  <c r="A102" i="2"/>
  <c r="B102" i="2"/>
  <c r="C102" i="2"/>
  <c r="D102" i="2"/>
  <c r="E102" i="2"/>
  <c r="F102" i="2"/>
  <c r="A103" i="2"/>
  <c r="B103" i="2"/>
  <c r="C103" i="2"/>
  <c r="D103" i="2"/>
  <c r="E103" i="2"/>
  <c r="F103" i="2"/>
  <c r="A104" i="2"/>
  <c r="B104" i="2"/>
  <c r="C104" i="2"/>
  <c r="D104" i="2"/>
  <c r="E104" i="2"/>
  <c r="F104" i="2"/>
  <c r="F4" i="2"/>
  <c r="E4" i="2"/>
  <c r="D4" i="2"/>
  <c r="C4" i="2"/>
  <c r="B4" i="2"/>
  <c r="A4" i="2"/>
  <c r="A9" i="4"/>
  <c r="T4" i="4"/>
  <c r="S4" i="4"/>
  <c r="A4" i="4"/>
  <c r="T5"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L16" i="1"/>
  <c r="L17" i="1"/>
  <c r="L19" i="1"/>
  <c r="L18" i="1"/>
  <c r="L13" i="1"/>
  <c r="L14" i="1"/>
  <c r="L15"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J4" i="4"/>
  <c r="K4" i="4"/>
  <c r="L4" i="4"/>
  <c r="J5" i="4"/>
  <c r="I4" i="4"/>
  <c r="I5" i="4"/>
  <c r="H4" i="4"/>
  <c r="H5" i="4"/>
  <c r="K5" i="4"/>
  <c r="L5" i="4"/>
  <c r="B9" i="4"/>
  <c r="C9" i="4"/>
  <c r="D9" i="4"/>
  <c r="E9" i="4"/>
  <c r="F9" i="4"/>
  <c r="G9" i="4"/>
  <c r="H9" i="4"/>
  <c r="B10" i="4"/>
  <c r="C10" i="4"/>
  <c r="D10" i="4"/>
  <c r="E10" i="4"/>
  <c r="F10" i="4"/>
  <c r="G10" i="4"/>
  <c r="H10" i="4"/>
  <c r="B11" i="4"/>
  <c r="C11" i="4"/>
  <c r="D11" i="4"/>
  <c r="E11" i="4"/>
  <c r="F11" i="4"/>
  <c r="G11" i="4"/>
  <c r="H11" i="4"/>
  <c r="B12" i="4"/>
  <c r="C12" i="4"/>
  <c r="D12" i="4"/>
  <c r="E12" i="4"/>
  <c r="F12" i="4"/>
  <c r="G12" i="4"/>
  <c r="H12" i="4"/>
  <c r="B13" i="4"/>
  <c r="C13" i="4"/>
  <c r="D13" i="4"/>
  <c r="E13" i="4"/>
  <c r="F13" i="4"/>
  <c r="G13" i="4"/>
  <c r="H13" i="4"/>
  <c r="B14" i="4"/>
  <c r="C14" i="4"/>
  <c r="D14" i="4"/>
  <c r="E14" i="4"/>
  <c r="F14" i="4"/>
  <c r="G14" i="4"/>
  <c r="H14" i="4"/>
  <c r="B15" i="4"/>
  <c r="C15" i="4"/>
  <c r="D15" i="4"/>
  <c r="E15" i="4"/>
  <c r="F15" i="4"/>
  <c r="G15" i="4"/>
  <c r="H15" i="4"/>
  <c r="B16" i="4"/>
  <c r="C16" i="4"/>
  <c r="D16" i="4"/>
  <c r="E16" i="4"/>
  <c r="F16" i="4"/>
  <c r="G16" i="4"/>
  <c r="H16" i="4"/>
  <c r="B17" i="4"/>
  <c r="C17" i="4"/>
  <c r="D17" i="4"/>
  <c r="E17" i="4"/>
  <c r="F17" i="4"/>
  <c r="G17" i="4"/>
  <c r="H17" i="4"/>
  <c r="B18" i="4"/>
  <c r="C18" i="4"/>
  <c r="D18" i="4"/>
  <c r="E18" i="4"/>
  <c r="F18" i="4"/>
  <c r="G18" i="4"/>
  <c r="H18" i="4"/>
  <c r="B19" i="4"/>
  <c r="C19" i="4"/>
  <c r="D19" i="4"/>
  <c r="E19" i="4"/>
  <c r="F19" i="4"/>
  <c r="G19" i="4"/>
  <c r="H19" i="4"/>
  <c r="B20" i="4"/>
  <c r="C20" i="4"/>
  <c r="D20" i="4"/>
  <c r="E20" i="4"/>
  <c r="F20" i="4"/>
  <c r="G20" i="4"/>
  <c r="H20" i="4"/>
  <c r="B21" i="4"/>
  <c r="C21" i="4"/>
  <c r="D21" i="4"/>
  <c r="E21" i="4"/>
  <c r="F21" i="4"/>
  <c r="G21" i="4"/>
  <c r="H21" i="4"/>
  <c r="B22" i="4"/>
  <c r="C22" i="4"/>
  <c r="D22" i="4"/>
  <c r="E22" i="4"/>
  <c r="F22" i="4"/>
  <c r="G22" i="4"/>
  <c r="H22" i="4"/>
  <c r="B23" i="4"/>
  <c r="C23" i="4"/>
  <c r="D23" i="4"/>
  <c r="E23" i="4"/>
  <c r="F23" i="4"/>
  <c r="G23" i="4"/>
  <c r="H23" i="4"/>
  <c r="B24" i="4"/>
  <c r="C24" i="4"/>
  <c r="D24" i="4"/>
  <c r="E24" i="4"/>
  <c r="F24" i="4"/>
  <c r="G24" i="4"/>
  <c r="H24" i="4"/>
  <c r="B25" i="4"/>
  <c r="C25" i="4"/>
  <c r="D25" i="4"/>
  <c r="E25" i="4"/>
  <c r="F25" i="4"/>
  <c r="G25" i="4"/>
  <c r="H25" i="4"/>
  <c r="B26" i="4"/>
  <c r="C26" i="4"/>
  <c r="D26" i="4"/>
  <c r="E26" i="4"/>
  <c r="F26" i="4"/>
  <c r="G26" i="4"/>
  <c r="H26" i="4"/>
  <c r="B27" i="4"/>
  <c r="C27" i="4"/>
  <c r="D27" i="4"/>
  <c r="E27" i="4"/>
  <c r="F27" i="4"/>
  <c r="G27" i="4"/>
  <c r="H27" i="4"/>
  <c r="B28" i="4"/>
  <c r="C28" i="4"/>
  <c r="D28" i="4"/>
  <c r="E28" i="4"/>
  <c r="F28" i="4"/>
  <c r="G28" i="4"/>
  <c r="H28" i="4"/>
  <c r="B29" i="4"/>
  <c r="C29" i="4"/>
  <c r="D29" i="4"/>
  <c r="E29" i="4"/>
  <c r="F29" i="4"/>
  <c r="G29" i="4"/>
  <c r="H29" i="4"/>
  <c r="B30" i="4"/>
  <c r="C30" i="4"/>
  <c r="D30" i="4"/>
  <c r="E30" i="4"/>
  <c r="F30" i="4"/>
  <c r="G30" i="4"/>
  <c r="H30" i="4"/>
  <c r="B31" i="4"/>
  <c r="C31" i="4"/>
  <c r="D31" i="4"/>
  <c r="E31" i="4"/>
  <c r="F31" i="4"/>
  <c r="G31" i="4"/>
  <c r="H31" i="4"/>
  <c r="B32" i="4"/>
  <c r="C32" i="4"/>
  <c r="D32" i="4"/>
  <c r="E32" i="4"/>
  <c r="F32" i="4"/>
  <c r="G32" i="4"/>
  <c r="H32" i="4"/>
  <c r="B33" i="4"/>
  <c r="C33" i="4"/>
  <c r="D33" i="4"/>
  <c r="E33" i="4"/>
  <c r="F33" i="4"/>
  <c r="G33" i="4"/>
  <c r="H33" i="4"/>
  <c r="B34" i="4"/>
  <c r="C34" i="4"/>
  <c r="D34" i="4"/>
  <c r="E34" i="4"/>
  <c r="F34" i="4"/>
  <c r="G34" i="4"/>
  <c r="H34" i="4"/>
  <c r="B35" i="4"/>
  <c r="C35" i="4"/>
  <c r="D35" i="4"/>
  <c r="E35" i="4"/>
  <c r="F35" i="4"/>
  <c r="G35" i="4"/>
  <c r="H35" i="4"/>
  <c r="B36" i="4"/>
  <c r="C36" i="4"/>
  <c r="D36" i="4"/>
  <c r="E36" i="4"/>
  <c r="F36" i="4"/>
  <c r="G36" i="4"/>
  <c r="H36" i="4"/>
  <c r="B37" i="4"/>
  <c r="C37" i="4"/>
  <c r="D37" i="4"/>
  <c r="E37" i="4"/>
  <c r="F37" i="4"/>
  <c r="G37" i="4"/>
  <c r="H37" i="4"/>
  <c r="B38" i="4"/>
  <c r="C38" i="4"/>
  <c r="D38" i="4"/>
  <c r="E38" i="4"/>
  <c r="F38" i="4"/>
  <c r="G38" i="4"/>
  <c r="H38" i="4"/>
  <c r="B39" i="4"/>
  <c r="C39" i="4"/>
  <c r="D39" i="4"/>
  <c r="E39" i="4"/>
  <c r="F39" i="4"/>
  <c r="G39" i="4"/>
  <c r="H39" i="4"/>
  <c r="B40" i="4"/>
  <c r="C40" i="4"/>
  <c r="D40" i="4"/>
  <c r="E40" i="4"/>
  <c r="F40" i="4"/>
  <c r="G40" i="4"/>
  <c r="H40" i="4"/>
  <c r="B41" i="4"/>
  <c r="C41" i="4"/>
  <c r="D41" i="4"/>
  <c r="E41" i="4"/>
  <c r="F41" i="4"/>
  <c r="G41" i="4"/>
  <c r="H41" i="4"/>
  <c r="B42" i="4"/>
  <c r="C42" i="4"/>
  <c r="D42" i="4"/>
  <c r="E42" i="4"/>
  <c r="F42" i="4"/>
  <c r="G42" i="4"/>
  <c r="H42" i="4"/>
  <c r="B43" i="4"/>
  <c r="C43" i="4"/>
  <c r="D43" i="4"/>
  <c r="E43" i="4"/>
  <c r="F43" i="4"/>
  <c r="G43" i="4"/>
  <c r="H43" i="4"/>
  <c r="B44" i="4"/>
  <c r="C44" i="4"/>
  <c r="D44" i="4"/>
  <c r="E44" i="4"/>
  <c r="F44" i="4"/>
  <c r="G44" i="4"/>
  <c r="H44" i="4"/>
  <c r="B45" i="4"/>
  <c r="C45" i="4"/>
  <c r="D45" i="4"/>
  <c r="E45" i="4"/>
  <c r="F45" i="4"/>
  <c r="G45" i="4"/>
  <c r="H45" i="4"/>
  <c r="B46" i="4"/>
  <c r="C46" i="4"/>
  <c r="D46" i="4"/>
  <c r="E46" i="4"/>
  <c r="F46" i="4"/>
  <c r="G46" i="4"/>
  <c r="H46" i="4"/>
  <c r="B47" i="4"/>
  <c r="C47" i="4"/>
  <c r="D47" i="4"/>
  <c r="E47" i="4"/>
  <c r="F47" i="4"/>
  <c r="G47" i="4"/>
  <c r="H47" i="4"/>
  <c r="B48" i="4"/>
  <c r="C48" i="4"/>
  <c r="D48" i="4"/>
  <c r="E48" i="4"/>
  <c r="F48" i="4"/>
  <c r="G48" i="4"/>
  <c r="H48" i="4"/>
  <c r="B49" i="4"/>
  <c r="C49" i="4"/>
  <c r="D49" i="4"/>
  <c r="E49" i="4"/>
  <c r="F49" i="4"/>
  <c r="G49" i="4"/>
  <c r="H49" i="4"/>
  <c r="B50" i="4"/>
  <c r="C50" i="4"/>
  <c r="D50" i="4"/>
  <c r="E50" i="4"/>
  <c r="F50" i="4"/>
  <c r="G50" i="4"/>
  <c r="H50" i="4"/>
  <c r="B51" i="4"/>
  <c r="C51" i="4"/>
  <c r="D51" i="4"/>
  <c r="E51" i="4"/>
  <c r="F51" i="4"/>
  <c r="G51" i="4"/>
  <c r="H51" i="4"/>
  <c r="B52" i="4"/>
  <c r="C52" i="4"/>
  <c r="D52" i="4"/>
  <c r="E52" i="4"/>
  <c r="F52" i="4"/>
  <c r="G52" i="4"/>
  <c r="H52" i="4"/>
  <c r="B53" i="4"/>
  <c r="C53" i="4"/>
  <c r="D53" i="4"/>
  <c r="E53" i="4"/>
  <c r="F53" i="4"/>
  <c r="G53" i="4"/>
  <c r="H53" i="4"/>
  <c r="B54" i="4"/>
  <c r="C54" i="4"/>
  <c r="D54" i="4"/>
  <c r="E54" i="4"/>
  <c r="F54" i="4"/>
  <c r="G54" i="4"/>
  <c r="H54" i="4"/>
  <c r="B55" i="4"/>
  <c r="C55" i="4"/>
  <c r="D55" i="4"/>
  <c r="E55" i="4"/>
  <c r="F55" i="4"/>
  <c r="G55" i="4"/>
  <c r="H55" i="4"/>
  <c r="B56" i="4"/>
  <c r="C56" i="4"/>
  <c r="D56" i="4"/>
  <c r="E56" i="4"/>
  <c r="F56" i="4"/>
  <c r="G56" i="4"/>
  <c r="H56" i="4"/>
  <c r="B57" i="4"/>
  <c r="C57" i="4"/>
  <c r="D57" i="4"/>
  <c r="E57" i="4"/>
  <c r="F57" i="4"/>
  <c r="G57" i="4"/>
  <c r="H57" i="4"/>
  <c r="B58" i="4"/>
  <c r="C58" i="4"/>
  <c r="D58" i="4"/>
  <c r="E58" i="4"/>
  <c r="F58" i="4"/>
  <c r="G58" i="4"/>
  <c r="H58" i="4"/>
  <c r="B59" i="4"/>
  <c r="C59" i="4"/>
  <c r="D59" i="4"/>
  <c r="E59" i="4"/>
  <c r="F59" i="4"/>
  <c r="G59" i="4"/>
  <c r="H59" i="4"/>
  <c r="B60" i="4"/>
  <c r="C60" i="4"/>
  <c r="D60" i="4"/>
  <c r="E60" i="4"/>
  <c r="F60" i="4"/>
  <c r="G60" i="4"/>
  <c r="H60" i="4"/>
  <c r="B61" i="4"/>
  <c r="C61" i="4"/>
  <c r="D61" i="4"/>
  <c r="E61" i="4"/>
  <c r="F61" i="4"/>
  <c r="G61" i="4"/>
  <c r="H61" i="4"/>
  <c r="B62" i="4"/>
  <c r="C62" i="4"/>
  <c r="D62" i="4"/>
  <c r="E62" i="4"/>
  <c r="F62" i="4"/>
  <c r="G62" i="4"/>
  <c r="H62" i="4"/>
  <c r="B63" i="4"/>
  <c r="C63" i="4"/>
  <c r="D63" i="4"/>
  <c r="E63" i="4"/>
  <c r="F63" i="4"/>
  <c r="G63" i="4"/>
  <c r="H63" i="4"/>
  <c r="B64" i="4"/>
  <c r="C64" i="4"/>
  <c r="D64" i="4"/>
  <c r="E64" i="4"/>
  <c r="F64" i="4"/>
  <c r="G64" i="4"/>
  <c r="H64" i="4"/>
  <c r="B65" i="4"/>
  <c r="C65" i="4"/>
  <c r="D65" i="4"/>
  <c r="E65" i="4"/>
  <c r="F65" i="4"/>
  <c r="G65" i="4"/>
  <c r="H65" i="4"/>
  <c r="B66" i="4"/>
  <c r="C66" i="4"/>
  <c r="D66" i="4"/>
  <c r="E66" i="4"/>
  <c r="F66" i="4"/>
  <c r="G66" i="4"/>
  <c r="H66" i="4"/>
  <c r="B67" i="4"/>
  <c r="C67" i="4"/>
  <c r="D67" i="4"/>
  <c r="E67" i="4"/>
  <c r="F67" i="4"/>
  <c r="G67" i="4"/>
  <c r="H67" i="4"/>
  <c r="B68" i="4"/>
  <c r="C68" i="4"/>
  <c r="D68" i="4"/>
  <c r="E68" i="4"/>
  <c r="F68" i="4"/>
  <c r="G68" i="4"/>
  <c r="H68" i="4"/>
  <c r="B69" i="4"/>
  <c r="C69" i="4"/>
  <c r="D69" i="4"/>
  <c r="E69" i="4"/>
  <c r="F69" i="4"/>
  <c r="G69" i="4"/>
  <c r="H69" i="4"/>
  <c r="B70" i="4"/>
  <c r="C70" i="4"/>
  <c r="D70" i="4"/>
  <c r="E70" i="4"/>
  <c r="F70" i="4"/>
  <c r="G70" i="4"/>
  <c r="H70" i="4"/>
  <c r="B71" i="4"/>
  <c r="C71" i="4"/>
  <c r="D71" i="4"/>
  <c r="E71" i="4"/>
  <c r="F71" i="4"/>
  <c r="G71" i="4"/>
  <c r="H71" i="4"/>
  <c r="B72" i="4"/>
  <c r="C72" i="4"/>
  <c r="D72" i="4"/>
  <c r="E72" i="4"/>
  <c r="F72" i="4"/>
  <c r="G72" i="4"/>
  <c r="H72" i="4"/>
  <c r="B73" i="4"/>
  <c r="C73" i="4"/>
  <c r="D73" i="4"/>
  <c r="E73" i="4"/>
  <c r="F73" i="4"/>
  <c r="G73" i="4"/>
  <c r="H73" i="4"/>
  <c r="B74" i="4"/>
  <c r="C74" i="4"/>
  <c r="D74" i="4"/>
  <c r="E74" i="4"/>
  <c r="F74" i="4"/>
  <c r="G74" i="4"/>
  <c r="H74" i="4"/>
  <c r="B75" i="4"/>
  <c r="C75" i="4"/>
  <c r="D75" i="4"/>
  <c r="E75" i="4"/>
  <c r="F75" i="4"/>
  <c r="G75" i="4"/>
  <c r="H75" i="4"/>
  <c r="B76" i="4"/>
  <c r="C76" i="4"/>
  <c r="D76" i="4"/>
  <c r="E76" i="4"/>
  <c r="F76" i="4"/>
  <c r="G76" i="4"/>
  <c r="H76" i="4"/>
  <c r="B77" i="4"/>
  <c r="C77" i="4"/>
  <c r="D77" i="4"/>
  <c r="E77" i="4"/>
  <c r="F77" i="4"/>
  <c r="G77" i="4"/>
  <c r="H77" i="4"/>
  <c r="B78" i="4"/>
  <c r="C78" i="4"/>
  <c r="D78" i="4"/>
  <c r="E78" i="4"/>
  <c r="F78" i="4"/>
  <c r="G78" i="4"/>
  <c r="H78" i="4"/>
  <c r="B79" i="4"/>
  <c r="C79" i="4"/>
  <c r="D79" i="4"/>
  <c r="E79" i="4"/>
  <c r="F79" i="4"/>
  <c r="G79" i="4"/>
  <c r="H79" i="4"/>
  <c r="B80" i="4"/>
  <c r="C80" i="4"/>
  <c r="D80" i="4"/>
  <c r="E80" i="4"/>
  <c r="F80" i="4"/>
  <c r="G80" i="4"/>
  <c r="H80" i="4"/>
  <c r="B81" i="4"/>
  <c r="C81" i="4"/>
  <c r="D81" i="4"/>
  <c r="E81" i="4"/>
  <c r="F81" i="4"/>
  <c r="G81" i="4"/>
  <c r="H81" i="4"/>
  <c r="B82" i="4"/>
  <c r="C82" i="4"/>
  <c r="D82" i="4"/>
  <c r="E82" i="4"/>
  <c r="F82" i="4"/>
  <c r="G82" i="4"/>
  <c r="H82" i="4"/>
  <c r="B83" i="4"/>
  <c r="C83" i="4"/>
  <c r="D83" i="4"/>
  <c r="E83" i="4"/>
  <c r="F83" i="4"/>
  <c r="G83" i="4"/>
  <c r="H83" i="4"/>
  <c r="B84" i="4"/>
  <c r="C84" i="4"/>
  <c r="D84" i="4"/>
  <c r="E84" i="4"/>
  <c r="F84" i="4"/>
  <c r="G84" i="4"/>
  <c r="H84" i="4"/>
  <c r="B85" i="4"/>
  <c r="C85" i="4"/>
  <c r="D85" i="4"/>
  <c r="E85" i="4"/>
  <c r="F85" i="4"/>
  <c r="G85" i="4"/>
  <c r="H85" i="4"/>
  <c r="B86" i="4"/>
  <c r="C86" i="4"/>
  <c r="D86" i="4"/>
  <c r="E86" i="4"/>
  <c r="F86" i="4"/>
  <c r="G86" i="4"/>
  <c r="H86" i="4"/>
  <c r="B87" i="4"/>
  <c r="C87" i="4"/>
  <c r="D87" i="4"/>
  <c r="E87" i="4"/>
  <c r="F87" i="4"/>
  <c r="G87" i="4"/>
  <c r="H87" i="4"/>
  <c r="B88" i="4"/>
  <c r="C88" i="4"/>
  <c r="D88" i="4"/>
  <c r="E88" i="4"/>
  <c r="F88" i="4"/>
  <c r="G88" i="4"/>
  <c r="H88" i="4"/>
  <c r="B89" i="4"/>
  <c r="C89" i="4"/>
  <c r="D89" i="4"/>
  <c r="E89" i="4"/>
  <c r="F89" i="4"/>
  <c r="G89" i="4"/>
  <c r="H89" i="4"/>
  <c r="B90" i="4"/>
  <c r="C90" i="4"/>
  <c r="D90" i="4"/>
  <c r="E90" i="4"/>
  <c r="F90" i="4"/>
  <c r="G90" i="4"/>
  <c r="H90" i="4"/>
  <c r="B91" i="4"/>
  <c r="C91" i="4"/>
  <c r="D91" i="4"/>
  <c r="E91" i="4"/>
  <c r="F91" i="4"/>
  <c r="G91" i="4"/>
  <c r="H91" i="4"/>
  <c r="B92" i="4"/>
  <c r="C92" i="4"/>
  <c r="D92" i="4"/>
  <c r="E92" i="4"/>
  <c r="F92" i="4"/>
  <c r="G92" i="4"/>
  <c r="H92" i="4"/>
  <c r="B93" i="4"/>
  <c r="C93" i="4"/>
  <c r="D93" i="4"/>
  <c r="E93" i="4"/>
  <c r="F93" i="4"/>
  <c r="G93" i="4"/>
  <c r="H93" i="4"/>
  <c r="B94" i="4"/>
  <c r="C94" i="4"/>
  <c r="D94" i="4"/>
  <c r="E94" i="4"/>
  <c r="F94" i="4"/>
  <c r="G94" i="4"/>
  <c r="H94" i="4"/>
  <c r="B95" i="4"/>
  <c r="C95" i="4"/>
  <c r="D95" i="4"/>
  <c r="E95" i="4"/>
  <c r="F95" i="4"/>
  <c r="G95" i="4"/>
  <c r="H95" i="4"/>
  <c r="B96" i="4"/>
  <c r="C96" i="4"/>
  <c r="D96" i="4"/>
  <c r="E96" i="4"/>
  <c r="F96" i="4"/>
  <c r="G96" i="4"/>
  <c r="H96" i="4"/>
  <c r="B97" i="4"/>
  <c r="C97" i="4"/>
  <c r="D97" i="4"/>
  <c r="E97" i="4"/>
  <c r="F97" i="4"/>
  <c r="G97" i="4"/>
  <c r="H97" i="4"/>
  <c r="B98" i="4"/>
  <c r="C98" i="4"/>
  <c r="D98" i="4"/>
  <c r="E98" i="4"/>
  <c r="F98" i="4"/>
  <c r="G98" i="4"/>
  <c r="H98" i="4"/>
  <c r="B99" i="4"/>
  <c r="C99" i="4"/>
  <c r="D99" i="4"/>
  <c r="E99" i="4"/>
  <c r="F99" i="4"/>
  <c r="G99" i="4"/>
  <c r="H99" i="4"/>
  <c r="B100" i="4"/>
  <c r="C100" i="4"/>
  <c r="D100" i="4"/>
  <c r="E100" i="4"/>
  <c r="F100" i="4"/>
  <c r="G100" i="4"/>
  <c r="H100" i="4"/>
  <c r="B101" i="4"/>
  <c r="C101" i="4"/>
  <c r="D101" i="4"/>
  <c r="E101" i="4"/>
  <c r="F101" i="4"/>
  <c r="G101" i="4"/>
  <c r="H101" i="4"/>
  <c r="B102" i="4"/>
  <c r="C102" i="4"/>
  <c r="D102" i="4"/>
  <c r="E102" i="4"/>
  <c r="F102" i="4"/>
  <c r="G102" i="4"/>
  <c r="H102" i="4"/>
  <c r="B103" i="4"/>
  <c r="C103" i="4"/>
  <c r="D103" i="4"/>
  <c r="E103" i="4"/>
  <c r="F103" i="4"/>
  <c r="G103" i="4"/>
  <c r="H103" i="4"/>
  <c r="B104" i="4"/>
  <c r="C104" i="4"/>
  <c r="D104" i="4"/>
  <c r="E104" i="4"/>
  <c r="F104" i="4"/>
  <c r="G104" i="4"/>
  <c r="H104" i="4"/>
  <c r="B105" i="4"/>
  <c r="C105" i="4"/>
  <c r="D105" i="4"/>
  <c r="E105" i="4"/>
  <c r="F105" i="4"/>
  <c r="G105" i="4"/>
  <c r="H105" i="4"/>
  <c r="B106" i="4"/>
  <c r="C106" i="4"/>
  <c r="D106" i="4"/>
  <c r="E106" i="4"/>
  <c r="F106" i="4"/>
  <c r="G106" i="4"/>
  <c r="H106" i="4"/>
  <c r="B107" i="4"/>
  <c r="C107" i="4"/>
  <c r="D107" i="4"/>
  <c r="E107" i="4"/>
  <c r="F107" i="4"/>
  <c r="G107" i="4"/>
  <c r="H107" i="4"/>
  <c r="B108" i="4"/>
  <c r="C108" i="4"/>
  <c r="D108" i="4"/>
  <c r="E108" i="4"/>
  <c r="F108" i="4"/>
  <c r="G108" i="4"/>
  <c r="H108" i="4"/>
  <c r="B109" i="4"/>
  <c r="C109" i="4"/>
  <c r="D109" i="4"/>
  <c r="E109" i="4"/>
  <c r="F109" i="4"/>
  <c r="G109" i="4"/>
  <c r="H109" i="4"/>
  <c r="B110" i="4"/>
  <c r="C110" i="4"/>
  <c r="D110" i="4"/>
  <c r="E110" i="4"/>
  <c r="F110" i="4"/>
  <c r="G110" i="4"/>
  <c r="H110" i="4"/>
  <c r="B111" i="4"/>
  <c r="C111" i="4"/>
  <c r="D111" i="4"/>
  <c r="E111" i="4"/>
  <c r="F111" i="4"/>
  <c r="G111" i="4"/>
  <c r="H111" i="4"/>
  <c r="B112" i="4"/>
  <c r="C112" i="4"/>
  <c r="D112" i="4"/>
  <c r="E112" i="4"/>
  <c r="F112" i="4"/>
  <c r="G112" i="4"/>
  <c r="H112" i="4"/>
  <c r="B113" i="4"/>
  <c r="C113" i="4"/>
  <c r="D113" i="4"/>
  <c r="E113" i="4"/>
  <c r="F113" i="4"/>
  <c r="G113" i="4"/>
  <c r="H113" i="4"/>
  <c r="B114" i="4"/>
  <c r="C114" i="4"/>
  <c r="D114" i="4"/>
  <c r="E114" i="4"/>
  <c r="F114" i="4"/>
  <c r="G114" i="4"/>
  <c r="H114" i="4"/>
  <c r="B115" i="4"/>
  <c r="C115" i="4"/>
  <c r="D115" i="4"/>
  <c r="E115" i="4"/>
  <c r="F115" i="4"/>
  <c r="G115" i="4"/>
  <c r="H115" i="4"/>
  <c r="B116" i="4"/>
  <c r="C116" i="4"/>
  <c r="D116" i="4"/>
  <c r="E116" i="4"/>
  <c r="F116" i="4"/>
  <c r="G116" i="4"/>
  <c r="H116" i="4"/>
  <c r="B117" i="4"/>
  <c r="C117" i="4"/>
  <c r="D117" i="4"/>
  <c r="E117" i="4"/>
  <c r="F117" i="4"/>
  <c r="G117" i="4"/>
  <c r="H117" i="4"/>
  <c r="B118" i="4"/>
  <c r="C118" i="4"/>
  <c r="D118" i="4"/>
  <c r="E118" i="4"/>
  <c r="F118" i="4"/>
  <c r="G118" i="4"/>
  <c r="H118" i="4"/>
  <c r="B119" i="4"/>
  <c r="C119" i="4"/>
  <c r="D119" i="4"/>
  <c r="E119" i="4"/>
  <c r="F119" i="4"/>
  <c r="G119" i="4"/>
  <c r="H119" i="4"/>
  <c r="B120" i="4"/>
  <c r="C120" i="4"/>
  <c r="D120" i="4"/>
  <c r="E120" i="4"/>
  <c r="F120" i="4"/>
  <c r="G120" i="4"/>
  <c r="H120" i="4"/>
  <c r="B121" i="4"/>
  <c r="C121" i="4"/>
  <c r="D121" i="4"/>
  <c r="E121" i="4"/>
  <c r="F121" i="4"/>
  <c r="G121" i="4"/>
  <c r="H121" i="4"/>
  <c r="B122" i="4"/>
  <c r="C122" i="4"/>
  <c r="D122" i="4"/>
  <c r="E122" i="4"/>
  <c r="F122" i="4"/>
  <c r="G122" i="4"/>
  <c r="H122" i="4"/>
  <c r="B123" i="4"/>
  <c r="C123" i="4"/>
  <c r="D123" i="4"/>
  <c r="E123" i="4"/>
  <c r="F123" i="4"/>
  <c r="G123" i="4"/>
  <c r="H123" i="4"/>
  <c r="B124" i="4"/>
  <c r="C124" i="4"/>
  <c r="D124" i="4"/>
  <c r="E124" i="4"/>
  <c r="F124" i="4"/>
  <c r="G124" i="4"/>
  <c r="H124" i="4"/>
  <c r="B125" i="4"/>
  <c r="C125" i="4"/>
  <c r="D125" i="4"/>
  <c r="E125" i="4"/>
  <c r="F125" i="4"/>
  <c r="G125" i="4"/>
  <c r="H125" i="4"/>
  <c r="B126" i="4"/>
  <c r="C126" i="4"/>
  <c r="D126" i="4"/>
  <c r="E126" i="4"/>
  <c r="F126" i="4"/>
  <c r="G126" i="4"/>
  <c r="H126" i="4"/>
  <c r="B127" i="4"/>
  <c r="C127" i="4"/>
  <c r="D127" i="4"/>
  <c r="E127" i="4"/>
  <c r="F127" i="4"/>
  <c r="G127" i="4"/>
  <c r="H127" i="4"/>
  <c r="B128" i="4"/>
  <c r="C128" i="4"/>
  <c r="D128" i="4"/>
  <c r="E128" i="4"/>
  <c r="F128" i="4"/>
  <c r="G128" i="4"/>
  <c r="H128" i="4"/>
  <c r="B129" i="4"/>
  <c r="C129" i="4"/>
  <c r="D129" i="4"/>
  <c r="E129" i="4"/>
  <c r="F129" i="4"/>
  <c r="G129" i="4"/>
  <c r="H129" i="4"/>
  <c r="B130" i="4"/>
  <c r="C130" i="4"/>
  <c r="D130" i="4"/>
  <c r="E130" i="4"/>
  <c r="F130" i="4"/>
  <c r="G130" i="4"/>
  <c r="H130" i="4"/>
  <c r="B131" i="4"/>
  <c r="C131" i="4"/>
  <c r="D131" i="4"/>
  <c r="E131" i="4"/>
  <c r="F131" i="4"/>
  <c r="G131" i="4"/>
  <c r="H131" i="4"/>
  <c r="B132" i="4"/>
  <c r="C132" i="4"/>
  <c r="D132" i="4"/>
  <c r="E132" i="4"/>
  <c r="F132" i="4"/>
  <c r="G132" i="4"/>
  <c r="H132" i="4"/>
  <c r="B133" i="4"/>
  <c r="C133" i="4"/>
  <c r="D133" i="4"/>
  <c r="E133" i="4"/>
  <c r="F133" i="4"/>
  <c r="G133" i="4"/>
  <c r="H133" i="4"/>
  <c r="B134" i="4"/>
  <c r="C134" i="4"/>
  <c r="D134" i="4"/>
  <c r="E134" i="4"/>
  <c r="F134" i="4"/>
  <c r="G134" i="4"/>
  <c r="H134" i="4"/>
  <c r="B135" i="4"/>
  <c r="C135" i="4"/>
  <c r="D135" i="4"/>
  <c r="E135" i="4"/>
  <c r="F135" i="4"/>
  <c r="G135" i="4"/>
  <c r="H135" i="4"/>
  <c r="B136" i="4"/>
  <c r="C136" i="4"/>
  <c r="D136" i="4"/>
  <c r="E136" i="4"/>
  <c r="F136" i="4"/>
  <c r="G136" i="4"/>
  <c r="H136" i="4"/>
  <c r="B137" i="4"/>
  <c r="C137" i="4"/>
  <c r="D137" i="4"/>
  <c r="E137" i="4"/>
  <c r="F137" i="4"/>
  <c r="G137" i="4"/>
  <c r="H137" i="4"/>
  <c r="B138" i="4"/>
  <c r="C138" i="4"/>
  <c r="D138" i="4"/>
  <c r="E138" i="4"/>
  <c r="F138" i="4"/>
  <c r="G138" i="4"/>
  <c r="H138" i="4"/>
  <c r="B139" i="4"/>
  <c r="C139" i="4"/>
  <c r="D139" i="4"/>
  <c r="E139" i="4"/>
  <c r="F139" i="4"/>
  <c r="G139" i="4"/>
  <c r="H139" i="4"/>
  <c r="B140" i="4"/>
  <c r="C140" i="4"/>
  <c r="D140" i="4"/>
  <c r="E140" i="4"/>
  <c r="F140" i="4"/>
  <c r="G140" i="4"/>
  <c r="H140" i="4"/>
  <c r="B141" i="4"/>
  <c r="C141" i="4"/>
  <c r="D141" i="4"/>
  <c r="E141" i="4"/>
  <c r="F141" i="4"/>
  <c r="G141" i="4"/>
  <c r="H141" i="4"/>
  <c r="B142" i="4"/>
  <c r="C142" i="4"/>
  <c r="D142" i="4"/>
  <c r="E142" i="4"/>
  <c r="F142" i="4"/>
  <c r="G142" i="4"/>
  <c r="H142" i="4"/>
  <c r="B143" i="4"/>
  <c r="C143" i="4"/>
  <c r="D143" i="4"/>
  <c r="E143" i="4"/>
  <c r="F143" i="4"/>
  <c r="G143" i="4"/>
  <c r="H143" i="4"/>
  <c r="B144" i="4"/>
  <c r="C144" i="4"/>
  <c r="D144" i="4"/>
  <c r="E144" i="4"/>
  <c r="F144" i="4"/>
  <c r="G144" i="4"/>
  <c r="H144" i="4"/>
  <c r="B145" i="4"/>
  <c r="C145" i="4"/>
  <c r="D145" i="4"/>
  <c r="E145" i="4"/>
  <c r="F145" i="4"/>
  <c r="G145" i="4"/>
  <c r="H145" i="4"/>
  <c r="B146" i="4"/>
  <c r="C146" i="4"/>
  <c r="D146" i="4"/>
  <c r="E146" i="4"/>
  <c r="F146" i="4"/>
  <c r="G146" i="4"/>
  <c r="H146" i="4"/>
  <c r="B147" i="4"/>
  <c r="C147" i="4"/>
  <c r="D147" i="4"/>
  <c r="E147" i="4"/>
  <c r="F147" i="4"/>
  <c r="G147" i="4"/>
  <c r="H147" i="4"/>
  <c r="B148" i="4"/>
  <c r="C148" i="4"/>
  <c r="D148" i="4"/>
  <c r="E148" i="4"/>
  <c r="F148" i="4"/>
  <c r="G148" i="4"/>
  <c r="H148" i="4"/>
  <c r="B149" i="4"/>
  <c r="C149" i="4"/>
  <c r="D149" i="4"/>
  <c r="E149" i="4"/>
  <c r="F149" i="4"/>
  <c r="G149" i="4"/>
  <c r="H149" i="4"/>
  <c r="B150" i="4"/>
  <c r="C150" i="4"/>
  <c r="D150" i="4"/>
  <c r="E150" i="4"/>
  <c r="F150" i="4"/>
  <c r="G150" i="4"/>
  <c r="H150" i="4"/>
  <c r="B151" i="4"/>
  <c r="C151" i="4"/>
  <c r="D151" i="4"/>
  <c r="E151" i="4"/>
  <c r="F151" i="4"/>
  <c r="G151" i="4"/>
  <c r="H151" i="4"/>
  <c r="B152" i="4"/>
  <c r="C152" i="4"/>
  <c r="D152" i="4"/>
  <c r="E152" i="4"/>
  <c r="F152" i="4"/>
  <c r="G152" i="4"/>
  <c r="H152" i="4"/>
  <c r="B153" i="4"/>
  <c r="C153" i="4"/>
  <c r="D153" i="4"/>
  <c r="E153" i="4"/>
  <c r="F153" i="4"/>
  <c r="G153" i="4"/>
  <c r="H153" i="4"/>
  <c r="B154" i="4"/>
  <c r="C154" i="4"/>
  <c r="D154" i="4"/>
  <c r="E154" i="4"/>
  <c r="F154" i="4"/>
  <c r="G154" i="4"/>
  <c r="H154" i="4"/>
  <c r="B155" i="4"/>
  <c r="C155" i="4"/>
  <c r="D155" i="4"/>
  <c r="E155" i="4"/>
  <c r="F155" i="4"/>
  <c r="G155" i="4"/>
  <c r="H155" i="4"/>
  <c r="B156" i="4"/>
  <c r="C156" i="4"/>
  <c r="D156" i="4"/>
  <c r="E156" i="4"/>
  <c r="F156" i="4"/>
  <c r="G156" i="4"/>
  <c r="H156" i="4"/>
  <c r="B157" i="4"/>
  <c r="C157" i="4"/>
  <c r="D157" i="4"/>
  <c r="E157" i="4"/>
  <c r="F157" i="4"/>
  <c r="G157" i="4"/>
  <c r="H157" i="4"/>
  <c r="B158" i="4"/>
  <c r="C158" i="4"/>
  <c r="D158" i="4"/>
  <c r="E158" i="4"/>
  <c r="F158" i="4"/>
  <c r="G158" i="4"/>
  <c r="H158" i="4"/>
  <c r="B159" i="4"/>
  <c r="C159" i="4"/>
  <c r="D159" i="4"/>
  <c r="E159" i="4"/>
  <c r="F159" i="4"/>
  <c r="G159" i="4"/>
  <c r="H159" i="4"/>
  <c r="B160" i="4"/>
  <c r="C160" i="4"/>
  <c r="D160" i="4"/>
  <c r="E160" i="4"/>
  <c r="F160" i="4"/>
  <c r="G160" i="4"/>
  <c r="H160" i="4"/>
  <c r="B161" i="4"/>
  <c r="C161" i="4"/>
  <c r="D161" i="4"/>
  <c r="E161" i="4"/>
  <c r="F161" i="4"/>
  <c r="G161" i="4"/>
  <c r="H161" i="4"/>
  <c r="B162" i="4"/>
  <c r="C162" i="4"/>
  <c r="D162" i="4"/>
  <c r="E162" i="4"/>
  <c r="F162" i="4"/>
  <c r="G162" i="4"/>
  <c r="H162" i="4"/>
  <c r="B163" i="4"/>
  <c r="C163" i="4"/>
  <c r="D163" i="4"/>
  <c r="E163" i="4"/>
  <c r="F163" i="4"/>
  <c r="G163" i="4"/>
  <c r="H163" i="4"/>
  <c r="B164" i="4"/>
  <c r="C164" i="4"/>
  <c r="D164" i="4"/>
  <c r="E164" i="4"/>
  <c r="F164" i="4"/>
  <c r="G164" i="4"/>
  <c r="H164" i="4"/>
  <c r="B165" i="4"/>
  <c r="C165" i="4"/>
  <c r="D165" i="4"/>
  <c r="E165" i="4"/>
  <c r="F165" i="4"/>
  <c r="G165" i="4"/>
  <c r="H165" i="4"/>
  <c r="B166" i="4"/>
  <c r="C166" i="4"/>
  <c r="D166" i="4"/>
  <c r="E166" i="4"/>
  <c r="F166" i="4"/>
  <c r="G166" i="4"/>
  <c r="H166" i="4"/>
  <c r="B167" i="4"/>
  <c r="C167" i="4"/>
  <c r="D167" i="4"/>
  <c r="E167" i="4"/>
  <c r="F167" i="4"/>
  <c r="G167" i="4"/>
  <c r="H167" i="4"/>
  <c r="B168" i="4"/>
  <c r="C168" i="4"/>
  <c r="D168" i="4"/>
  <c r="E168" i="4"/>
  <c r="F168" i="4"/>
  <c r="G168" i="4"/>
  <c r="H168" i="4"/>
  <c r="B169" i="4"/>
  <c r="C169" i="4"/>
  <c r="D169" i="4"/>
  <c r="E169" i="4"/>
  <c r="F169" i="4"/>
  <c r="G169" i="4"/>
  <c r="H169" i="4"/>
  <c r="B170" i="4"/>
  <c r="C170" i="4"/>
  <c r="D170" i="4"/>
  <c r="E170" i="4"/>
  <c r="F170" i="4"/>
  <c r="G170" i="4"/>
  <c r="H170" i="4"/>
  <c r="B171" i="4"/>
  <c r="C171" i="4"/>
  <c r="D171" i="4"/>
  <c r="E171" i="4"/>
  <c r="F171" i="4"/>
  <c r="G171" i="4"/>
  <c r="H171" i="4"/>
  <c r="B172" i="4"/>
  <c r="C172" i="4"/>
  <c r="D172" i="4"/>
  <c r="E172" i="4"/>
  <c r="F172" i="4"/>
  <c r="G172" i="4"/>
  <c r="H172" i="4"/>
  <c r="B173" i="4"/>
  <c r="C173" i="4"/>
  <c r="D173" i="4"/>
  <c r="E173" i="4"/>
  <c r="F173" i="4"/>
  <c r="G173" i="4"/>
  <c r="H173" i="4"/>
  <c r="B174" i="4"/>
  <c r="C174" i="4"/>
  <c r="D174" i="4"/>
  <c r="E174" i="4"/>
  <c r="F174" i="4"/>
  <c r="G174" i="4"/>
  <c r="H174" i="4"/>
  <c r="B175" i="4"/>
  <c r="C175" i="4"/>
  <c r="D175" i="4"/>
  <c r="E175" i="4"/>
  <c r="F175" i="4"/>
  <c r="G175" i="4"/>
  <c r="H175" i="4"/>
  <c r="B176" i="4"/>
  <c r="C176" i="4"/>
  <c r="D176" i="4"/>
  <c r="E176" i="4"/>
  <c r="F176" i="4"/>
  <c r="G176" i="4"/>
  <c r="H176" i="4"/>
  <c r="B177" i="4"/>
  <c r="C177" i="4"/>
  <c r="D177" i="4"/>
  <c r="E177" i="4"/>
  <c r="F177" i="4"/>
  <c r="G177" i="4"/>
  <c r="H177" i="4"/>
  <c r="B178" i="4"/>
  <c r="C178" i="4"/>
  <c r="D178" i="4"/>
  <c r="E178" i="4"/>
  <c r="F178" i="4"/>
  <c r="G178" i="4"/>
  <c r="H178" i="4"/>
  <c r="B179" i="4"/>
  <c r="C179" i="4"/>
  <c r="D179" i="4"/>
  <c r="E179" i="4"/>
  <c r="F179" i="4"/>
  <c r="G179" i="4"/>
  <c r="H179" i="4"/>
  <c r="B180" i="4"/>
  <c r="C180" i="4"/>
  <c r="D180" i="4"/>
  <c r="E180" i="4"/>
  <c r="F180" i="4"/>
  <c r="G180" i="4"/>
  <c r="H180" i="4"/>
  <c r="B181" i="4"/>
  <c r="C181" i="4"/>
  <c r="D181" i="4"/>
  <c r="E181" i="4"/>
  <c r="F181" i="4"/>
  <c r="G181" i="4"/>
  <c r="H181" i="4"/>
  <c r="B182" i="4"/>
  <c r="C182" i="4"/>
  <c r="D182" i="4"/>
  <c r="E182" i="4"/>
  <c r="F182" i="4"/>
  <c r="G182" i="4"/>
  <c r="H182" i="4"/>
  <c r="B183" i="4"/>
  <c r="C183" i="4"/>
  <c r="D183" i="4"/>
  <c r="E183" i="4"/>
  <c r="F183" i="4"/>
  <c r="G183" i="4"/>
  <c r="H183" i="4"/>
  <c r="B184" i="4"/>
  <c r="C184" i="4"/>
  <c r="D184" i="4"/>
  <c r="E184" i="4"/>
  <c r="F184" i="4"/>
  <c r="G184" i="4"/>
  <c r="H184" i="4"/>
  <c r="B185" i="4"/>
  <c r="C185" i="4"/>
  <c r="D185" i="4"/>
  <c r="E185" i="4"/>
  <c r="F185" i="4"/>
  <c r="G185" i="4"/>
  <c r="H185" i="4"/>
  <c r="B186" i="4"/>
  <c r="C186" i="4"/>
  <c r="D186" i="4"/>
  <c r="E186" i="4"/>
  <c r="F186" i="4"/>
  <c r="G186" i="4"/>
  <c r="H186" i="4"/>
  <c r="B187" i="4"/>
  <c r="C187" i="4"/>
  <c r="D187" i="4"/>
  <c r="E187" i="4"/>
  <c r="F187" i="4"/>
  <c r="G187" i="4"/>
  <c r="H187" i="4"/>
  <c r="B188" i="4"/>
  <c r="C188" i="4"/>
  <c r="D188" i="4"/>
  <c r="E188" i="4"/>
  <c r="F188" i="4"/>
  <c r="G188" i="4"/>
  <c r="H188" i="4"/>
  <c r="B189" i="4"/>
  <c r="C189" i="4"/>
  <c r="D189" i="4"/>
  <c r="E189" i="4"/>
  <c r="F189" i="4"/>
  <c r="G189" i="4"/>
  <c r="H189" i="4"/>
  <c r="B190" i="4"/>
  <c r="C190" i="4"/>
  <c r="D190" i="4"/>
  <c r="E190" i="4"/>
  <c r="F190" i="4"/>
  <c r="G190" i="4"/>
  <c r="H190" i="4"/>
  <c r="B191" i="4"/>
  <c r="C191" i="4"/>
  <c r="D191" i="4"/>
  <c r="E191" i="4"/>
  <c r="F191" i="4"/>
  <c r="G191" i="4"/>
  <c r="H191" i="4"/>
  <c r="B192" i="4"/>
  <c r="C192" i="4"/>
  <c r="D192" i="4"/>
  <c r="E192" i="4"/>
  <c r="F192" i="4"/>
  <c r="G192" i="4"/>
  <c r="H192" i="4"/>
  <c r="B193" i="4"/>
  <c r="C193" i="4"/>
  <c r="D193" i="4"/>
  <c r="E193" i="4"/>
  <c r="F193" i="4"/>
  <c r="G193" i="4"/>
  <c r="H193" i="4"/>
  <c r="B194" i="4"/>
  <c r="C194" i="4"/>
  <c r="D194" i="4"/>
  <c r="E194" i="4"/>
  <c r="F194" i="4"/>
  <c r="G194" i="4"/>
  <c r="H194" i="4"/>
  <c r="B195" i="4"/>
  <c r="C195" i="4"/>
  <c r="D195" i="4"/>
  <c r="E195" i="4"/>
  <c r="F195" i="4"/>
  <c r="G195" i="4"/>
  <c r="H195" i="4"/>
  <c r="B196" i="4"/>
  <c r="C196" i="4"/>
  <c r="D196" i="4"/>
  <c r="E196" i="4"/>
  <c r="F196" i="4"/>
  <c r="G196" i="4"/>
  <c r="H196" i="4"/>
  <c r="B197" i="4"/>
  <c r="C197" i="4"/>
  <c r="D197" i="4"/>
  <c r="E197" i="4"/>
  <c r="F197" i="4"/>
  <c r="G197" i="4"/>
  <c r="H197" i="4"/>
  <c r="B198" i="4"/>
  <c r="C198" i="4"/>
  <c r="D198" i="4"/>
  <c r="E198" i="4"/>
  <c r="F198" i="4"/>
  <c r="G198" i="4"/>
  <c r="H198" i="4"/>
  <c r="B199" i="4"/>
  <c r="C199" i="4"/>
  <c r="D199" i="4"/>
  <c r="E199" i="4"/>
  <c r="F199" i="4"/>
  <c r="G199" i="4"/>
  <c r="H199" i="4"/>
  <c r="B200" i="4"/>
  <c r="C200" i="4"/>
  <c r="D200" i="4"/>
  <c r="E200" i="4"/>
  <c r="F200" i="4"/>
  <c r="G200" i="4"/>
  <c r="H200" i="4"/>
  <c r="B201" i="4"/>
  <c r="C201" i="4"/>
  <c r="D201" i="4"/>
  <c r="E201" i="4"/>
  <c r="F201" i="4"/>
  <c r="G201" i="4"/>
  <c r="H201" i="4"/>
  <c r="B202" i="4"/>
  <c r="C202" i="4"/>
  <c r="D202" i="4"/>
  <c r="E202" i="4"/>
  <c r="F202" i="4"/>
  <c r="G202" i="4"/>
  <c r="H202" i="4"/>
  <c r="B203" i="4"/>
  <c r="C203" i="4"/>
  <c r="D203" i="4"/>
  <c r="E203" i="4"/>
  <c r="F203" i="4"/>
  <c r="G203" i="4"/>
  <c r="H203" i="4"/>
  <c r="B204" i="4"/>
  <c r="C204" i="4"/>
  <c r="D204" i="4"/>
  <c r="E204" i="4"/>
  <c r="F204" i="4"/>
  <c r="G204" i="4"/>
  <c r="H204" i="4"/>
  <c r="B205" i="4"/>
  <c r="C205" i="4"/>
  <c r="D205" i="4"/>
  <c r="E205" i="4"/>
  <c r="F205" i="4"/>
  <c r="G205" i="4"/>
  <c r="H205" i="4"/>
  <c r="B206" i="4"/>
  <c r="C206" i="4"/>
  <c r="D206" i="4"/>
  <c r="E206" i="4"/>
  <c r="F206" i="4"/>
  <c r="G206" i="4"/>
  <c r="H206" i="4"/>
  <c r="B207" i="4"/>
  <c r="C207" i="4"/>
  <c r="D207" i="4"/>
  <c r="E207" i="4"/>
  <c r="F207" i="4"/>
  <c r="G207" i="4"/>
  <c r="H207" i="4"/>
  <c r="B208" i="4"/>
  <c r="C208" i="4"/>
  <c r="D208" i="4"/>
  <c r="E208" i="4"/>
  <c r="F208" i="4"/>
  <c r="G208" i="4"/>
  <c r="H208" i="4"/>
  <c r="B209" i="4"/>
  <c r="C209" i="4"/>
  <c r="D209" i="4"/>
  <c r="E209" i="4"/>
  <c r="F209" i="4"/>
  <c r="G209" i="4"/>
  <c r="H209" i="4"/>
  <c r="B210" i="4"/>
  <c r="C210" i="4"/>
  <c r="D210" i="4"/>
  <c r="E210" i="4"/>
  <c r="F210" i="4"/>
  <c r="G210" i="4"/>
  <c r="H210" i="4"/>
  <c r="B211" i="4"/>
  <c r="C211" i="4"/>
  <c r="D211" i="4"/>
  <c r="E211" i="4"/>
  <c r="F211" i="4"/>
  <c r="G211" i="4"/>
  <c r="H211" i="4"/>
  <c r="B212" i="4"/>
  <c r="C212" i="4"/>
  <c r="D212" i="4"/>
  <c r="E212" i="4"/>
  <c r="F212" i="4"/>
  <c r="G212" i="4"/>
  <c r="H212" i="4"/>
  <c r="B213" i="4"/>
  <c r="C213" i="4"/>
  <c r="D213" i="4"/>
  <c r="E213" i="4"/>
  <c r="F213" i="4"/>
  <c r="G213" i="4"/>
  <c r="H213" i="4"/>
  <c r="B214" i="4"/>
  <c r="C214" i="4"/>
  <c r="D214" i="4"/>
  <c r="E214" i="4"/>
  <c r="F214" i="4"/>
  <c r="G214" i="4"/>
  <c r="H214" i="4"/>
  <c r="B215" i="4"/>
  <c r="C215" i="4"/>
  <c r="D215" i="4"/>
  <c r="E215" i="4"/>
  <c r="F215" i="4"/>
  <c r="G215" i="4"/>
  <c r="H215" i="4"/>
  <c r="B216" i="4"/>
  <c r="C216" i="4"/>
  <c r="D216" i="4"/>
  <c r="E216" i="4"/>
  <c r="F216" i="4"/>
  <c r="G216" i="4"/>
  <c r="H216" i="4"/>
  <c r="B217" i="4"/>
  <c r="C217" i="4"/>
  <c r="D217" i="4"/>
  <c r="E217" i="4"/>
  <c r="F217" i="4"/>
  <c r="G217" i="4"/>
  <c r="H217" i="4"/>
  <c r="B218" i="4"/>
  <c r="C218" i="4"/>
  <c r="D218" i="4"/>
  <c r="E218" i="4"/>
  <c r="F218" i="4"/>
  <c r="G218" i="4"/>
  <c r="H218" i="4"/>
  <c r="B219" i="4"/>
  <c r="C219" i="4"/>
  <c r="D219" i="4"/>
  <c r="E219" i="4"/>
  <c r="F219" i="4"/>
  <c r="G219" i="4"/>
  <c r="H219" i="4"/>
  <c r="B220" i="4"/>
  <c r="C220" i="4"/>
  <c r="D220" i="4"/>
  <c r="E220" i="4"/>
  <c r="F220" i="4"/>
  <c r="G220" i="4"/>
  <c r="H220" i="4"/>
  <c r="B221" i="4"/>
  <c r="C221" i="4"/>
  <c r="D221" i="4"/>
  <c r="E221" i="4"/>
  <c r="F221" i="4"/>
  <c r="G221" i="4"/>
  <c r="H221" i="4"/>
  <c r="B222" i="4"/>
  <c r="C222" i="4"/>
  <c r="D222" i="4"/>
  <c r="E222" i="4"/>
  <c r="F222" i="4"/>
  <c r="G222" i="4"/>
  <c r="H222" i="4"/>
  <c r="B223" i="4"/>
  <c r="C223" i="4"/>
  <c r="D223" i="4"/>
  <c r="E223" i="4"/>
  <c r="F223" i="4"/>
  <c r="G223" i="4"/>
  <c r="H223" i="4"/>
  <c r="B224" i="4"/>
  <c r="C224" i="4"/>
  <c r="D224" i="4"/>
  <c r="E224" i="4"/>
  <c r="F224" i="4"/>
  <c r="G224" i="4"/>
  <c r="H224" i="4"/>
  <c r="B225" i="4"/>
  <c r="C225" i="4"/>
  <c r="D225" i="4"/>
  <c r="E225" i="4"/>
  <c r="F225" i="4"/>
  <c r="G225" i="4"/>
  <c r="H225" i="4"/>
  <c r="B226" i="4"/>
  <c r="C226" i="4"/>
  <c r="D226" i="4"/>
  <c r="E226" i="4"/>
  <c r="F226" i="4"/>
  <c r="G226" i="4"/>
  <c r="H226" i="4"/>
  <c r="B227" i="4"/>
  <c r="C227" i="4"/>
  <c r="D227" i="4"/>
  <c r="E227" i="4"/>
  <c r="F227" i="4"/>
  <c r="G227" i="4"/>
  <c r="H227" i="4"/>
  <c r="B228" i="4"/>
  <c r="C228" i="4"/>
  <c r="D228" i="4"/>
  <c r="E228" i="4"/>
  <c r="F228" i="4"/>
  <c r="G228" i="4"/>
  <c r="H228" i="4"/>
  <c r="B229" i="4"/>
  <c r="C229" i="4"/>
  <c r="D229" i="4"/>
  <c r="E229" i="4"/>
  <c r="F229" i="4"/>
  <c r="G229" i="4"/>
  <c r="H229" i="4"/>
  <c r="B230" i="4"/>
  <c r="C230" i="4"/>
  <c r="D230" i="4"/>
  <c r="E230" i="4"/>
  <c r="F230" i="4"/>
  <c r="G230" i="4"/>
  <c r="H230" i="4"/>
  <c r="B231" i="4"/>
  <c r="C231" i="4"/>
  <c r="D231" i="4"/>
  <c r="E231" i="4"/>
  <c r="F231" i="4"/>
  <c r="G231" i="4"/>
  <c r="H231" i="4"/>
  <c r="B232" i="4"/>
  <c r="C232" i="4"/>
  <c r="D232" i="4"/>
  <c r="E232" i="4"/>
  <c r="F232" i="4"/>
  <c r="G232" i="4"/>
  <c r="H232" i="4"/>
  <c r="B233" i="4"/>
  <c r="C233" i="4"/>
  <c r="D233" i="4"/>
  <c r="E233" i="4"/>
  <c r="F233" i="4"/>
  <c r="G233" i="4"/>
  <c r="H233" i="4"/>
  <c r="B234" i="4"/>
  <c r="C234" i="4"/>
  <c r="D234" i="4"/>
  <c r="E234" i="4"/>
  <c r="F234" i="4"/>
  <c r="G234" i="4"/>
  <c r="H234" i="4"/>
  <c r="B235" i="4"/>
  <c r="C235" i="4"/>
  <c r="D235" i="4"/>
  <c r="E235" i="4"/>
  <c r="F235" i="4"/>
  <c r="G235" i="4"/>
  <c r="H235" i="4"/>
  <c r="B236" i="4"/>
  <c r="C236" i="4"/>
  <c r="D236" i="4"/>
  <c r="E236" i="4"/>
  <c r="F236" i="4"/>
  <c r="G236" i="4"/>
  <c r="H236" i="4"/>
  <c r="B237" i="4"/>
  <c r="C237" i="4"/>
  <c r="D237" i="4"/>
  <c r="E237" i="4"/>
  <c r="F237" i="4"/>
  <c r="G237" i="4"/>
  <c r="H237" i="4"/>
  <c r="B238" i="4"/>
  <c r="C238" i="4"/>
  <c r="D238" i="4"/>
  <c r="E238" i="4"/>
  <c r="F238" i="4"/>
  <c r="G238" i="4"/>
  <c r="H238" i="4"/>
  <c r="B239" i="4"/>
  <c r="C239" i="4"/>
  <c r="D239" i="4"/>
  <c r="E239" i="4"/>
  <c r="F239" i="4"/>
  <c r="G239" i="4"/>
  <c r="H239" i="4"/>
  <c r="B240" i="4"/>
  <c r="C240" i="4"/>
  <c r="D240" i="4"/>
  <c r="E240" i="4"/>
  <c r="F240" i="4"/>
  <c r="G240" i="4"/>
  <c r="H240" i="4"/>
  <c r="B241" i="4"/>
  <c r="C241" i="4"/>
  <c r="D241" i="4"/>
  <c r="E241" i="4"/>
  <c r="F241" i="4"/>
  <c r="G241" i="4"/>
  <c r="H241" i="4"/>
  <c r="B242" i="4"/>
  <c r="C242" i="4"/>
  <c r="D242" i="4"/>
  <c r="E242" i="4"/>
  <c r="F242" i="4"/>
  <c r="G242" i="4"/>
  <c r="H242" i="4"/>
  <c r="B243" i="4"/>
  <c r="C243" i="4"/>
  <c r="D243" i="4"/>
  <c r="E243" i="4"/>
  <c r="F243" i="4"/>
  <c r="G243" i="4"/>
  <c r="H243" i="4"/>
  <c r="B244" i="4"/>
  <c r="C244" i="4"/>
  <c r="D244" i="4"/>
  <c r="E244" i="4"/>
  <c r="F244" i="4"/>
  <c r="G244" i="4"/>
  <c r="H244" i="4"/>
  <c r="B245" i="4"/>
  <c r="C245" i="4"/>
  <c r="D245" i="4"/>
  <c r="E245" i="4"/>
  <c r="F245" i="4"/>
  <c r="G245" i="4"/>
  <c r="H245" i="4"/>
  <c r="B246" i="4"/>
  <c r="C246" i="4"/>
  <c r="D246" i="4"/>
  <c r="E246" i="4"/>
  <c r="F246" i="4"/>
  <c r="G246" i="4"/>
  <c r="H246" i="4"/>
  <c r="B247" i="4"/>
  <c r="C247" i="4"/>
  <c r="D247" i="4"/>
  <c r="E247" i="4"/>
  <c r="F247" i="4"/>
  <c r="G247" i="4"/>
  <c r="H247" i="4"/>
  <c r="B248" i="4"/>
  <c r="C248" i="4"/>
  <c r="D248" i="4"/>
  <c r="E248" i="4"/>
  <c r="F248" i="4"/>
  <c r="G248" i="4"/>
  <c r="H248" i="4"/>
  <c r="B249" i="4"/>
  <c r="C249" i="4"/>
  <c r="D249" i="4"/>
  <c r="E249" i="4"/>
  <c r="F249" i="4"/>
  <c r="G249" i="4"/>
  <c r="H249" i="4"/>
  <c r="B250" i="4"/>
  <c r="C250" i="4"/>
  <c r="D250" i="4"/>
  <c r="E250" i="4"/>
  <c r="F250" i="4"/>
  <c r="G250" i="4"/>
  <c r="H250" i="4"/>
  <c r="B251" i="4"/>
  <c r="C251" i="4"/>
  <c r="D251" i="4"/>
  <c r="E251" i="4"/>
  <c r="F251" i="4"/>
  <c r="G251" i="4"/>
  <c r="H251" i="4"/>
  <c r="B252" i="4"/>
  <c r="C252" i="4"/>
  <c r="D252" i="4"/>
  <c r="E252" i="4"/>
  <c r="F252" i="4"/>
  <c r="G252" i="4"/>
  <c r="H252" i="4"/>
  <c r="B253" i="4"/>
  <c r="C253" i="4"/>
  <c r="D253" i="4"/>
  <c r="E253" i="4"/>
  <c r="F253" i="4"/>
  <c r="G253" i="4"/>
  <c r="H253" i="4"/>
  <c r="B254" i="4"/>
  <c r="C254" i="4"/>
  <c r="D254" i="4"/>
  <c r="E254" i="4"/>
  <c r="F254" i="4"/>
  <c r="G254" i="4"/>
  <c r="H254" i="4"/>
  <c r="B255" i="4"/>
  <c r="C255" i="4"/>
  <c r="D255" i="4"/>
  <c r="E255" i="4"/>
  <c r="F255" i="4"/>
  <c r="G255" i="4"/>
  <c r="H255" i="4"/>
  <c r="B256" i="4"/>
  <c r="C256" i="4"/>
  <c r="D256" i="4"/>
  <c r="E256" i="4"/>
  <c r="F256" i="4"/>
  <c r="G256" i="4"/>
  <c r="H256" i="4"/>
  <c r="B257" i="4"/>
  <c r="C257" i="4"/>
  <c r="D257" i="4"/>
  <c r="E257" i="4"/>
  <c r="F257" i="4"/>
  <c r="G257" i="4"/>
  <c r="H257" i="4"/>
  <c r="B258" i="4"/>
  <c r="C258" i="4"/>
  <c r="D258" i="4"/>
  <c r="E258" i="4"/>
  <c r="F258" i="4"/>
  <c r="G258" i="4"/>
  <c r="H258" i="4"/>
  <c r="B259" i="4"/>
  <c r="C259" i="4"/>
  <c r="D259" i="4"/>
  <c r="E259" i="4"/>
  <c r="F259" i="4"/>
  <c r="G259" i="4"/>
  <c r="H259" i="4"/>
  <c r="B260" i="4"/>
  <c r="C260" i="4"/>
  <c r="D260" i="4"/>
  <c r="E260" i="4"/>
  <c r="F260" i="4"/>
  <c r="G260" i="4"/>
  <c r="H260" i="4"/>
  <c r="B261" i="4"/>
  <c r="C261" i="4"/>
  <c r="D261" i="4"/>
  <c r="E261" i="4"/>
  <c r="F261" i="4"/>
  <c r="G261" i="4"/>
  <c r="H261" i="4"/>
  <c r="B262" i="4"/>
  <c r="C262" i="4"/>
  <c r="D262" i="4"/>
  <c r="E262" i="4"/>
  <c r="F262" i="4"/>
  <c r="G262" i="4"/>
  <c r="H262" i="4"/>
  <c r="B263" i="4"/>
  <c r="C263" i="4"/>
  <c r="D263" i="4"/>
  <c r="E263" i="4"/>
  <c r="F263" i="4"/>
  <c r="G263" i="4"/>
  <c r="H263" i="4"/>
  <c r="B264" i="4"/>
  <c r="C264" i="4"/>
  <c r="D264" i="4"/>
  <c r="E264" i="4"/>
  <c r="F264" i="4"/>
  <c r="G264" i="4"/>
  <c r="H264" i="4"/>
  <c r="B265" i="4"/>
  <c r="C265" i="4"/>
  <c r="D265" i="4"/>
  <c r="E265" i="4"/>
  <c r="F265" i="4"/>
  <c r="G265" i="4"/>
  <c r="H265" i="4"/>
  <c r="B266" i="4"/>
  <c r="C266" i="4"/>
  <c r="D266" i="4"/>
  <c r="E266" i="4"/>
  <c r="F266" i="4"/>
  <c r="G266" i="4"/>
  <c r="H266" i="4"/>
  <c r="B267" i="4"/>
  <c r="C267" i="4"/>
  <c r="D267" i="4"/>
  <c r="E267" i="4"/>
  <c r="F267" i="4"/>
  <c r="G267" i="4"/>
  <c r="H267" i="4"/>
  <c r="B268" i="4"/>
  <c r="C268" i="4"/>
  <c r="D268" i="4"/>
  <c r="E268" i="4"/>
  <c r="F268" i="4"/>
  <c r="G268" i="4"/>
  <c r="H268" i="4"/>
  <c r="B269" i="4"/>
  <c r="C269" i="4"/>
  <c r="D269" i="4"/>
  <c r="E269" i="4"/>
  <c r="F269" i="4"/>
  <c r="G269" i="4"/>
  <c r="H269" i="4"/>
  <c r="B270" i="4"/>
  <c r="C270" i="4"/>
  <c r="D270" i="4"/>
  <c r="E270" i="4"/>
  <c r="F270" i="4"/>
  <c r="G270" i="4"/>
  <c r="H270" i="4"/>
  <c r="B271" i="4"/>
  <c r="C271" i="4"/>
  <c r="D271" i="4"/>
  <c r="E271" i="4"/>
  <c r="F271" i="4"/>
  <c r="G271" i="4"/>
  <c r="H271" i="4"/>
  <c r="B272" i="4"/>
  <c r="C272" i="4"/>
  <c r="D272" i="4"/>
  <c r="E272" i="4"/>
  <c r="F272" i="4"/>
  <c r="G272" i="4"/>
  <c r="H272" i="4"/>
  <c r="B273" i="4"/>
  <c r="C273" i="4"/>
  <c r="D273" i="4"/>
  <c r="E273" i="4"/>
  <c r="F273" i="4"/>
  <c r="G273" i="4"/>
  <c r="H273" i="4"/>
  <c r="B274" i="4"/>
  <c r="C274" i="4"/>
  <c r="D274" i="4"/>
  <c r="E274" i="4"/>
  <c r="F274" i="4"/>
  <c r="G274" i="4"/>
  <c r="H274" i="4"/>
  <c r="B275" i="4"/>
  <c r="C275" i="4"/>
  <c r="D275" i="4"/>
  <c r="E275" i="4"/>
  <c r="F275" i="4"/>
  <c r="G275" i="4"/>
  <c r="H275" i="4"/>
  <c r="B276" i="4"/>
  <c r="C276" i="4"/>
  <c r="D276" i="4"/>
  <c r="E276" i="4"/>
  <c r="F276" i="4"/>
  <c r="G276" i="4"/>
  <c r="H276" i="4"/>
  <c r="B277" i="4"/>
  <c r="C277" i="4"/>
  <c r="D277" i="4"/>
  <c r="E277" i="4"/>
  <c r="F277" i="4"/>
  <c r="G277" i="4"/>
  <c r="H277" i="4"/>
  <c r="B278" i="4"/>
  <c r="C278" i="4"/>
  <c r="D278" i="4"/>
  <c r="E278" i="4"/>
  <c r="F278" i="4"/>
  <c r="G278" i="4"/>
  <c r="H278" i="4"/>
  <c r="B279" i="4"/>
  <c r="C279" i="4"/>
  <c r="D279" i="4"/>
  <c r="E279" i="4"/>
  <c r="F279" i="4"/>
  <c r="G279" i="4"/>
  <c r="H279" i="4"/>
  <c r="B280" i="4"/>
  <c r="C280" i="4"/>
  <c r="D280" i="4"/>
  <c r="E280" i="4"/>
  <c r="F280" i="4"/>
  <c r="G280" i="4"/>
  <c r="H280" i="4"/>
  <c r="B281" i="4"/>
  <c r="C281" i="4"/>
  <c r="D281" i="4"/>
  <c r="E281" i="4"/>
  <c r="F281" i="4"/>
  <c r="G281" i="4"/>
  <c r="H281" i="4"/>
  <c r="B282" i="4"/>
  <c r="C282" i="4"/>
  <c r="D282" i="4"/>
  <c r="E282" i="4"/>
  <c r="F282" i="4"/>
  <c r="G282" i="4"/>
  <c r="H282" i="4"/>
  <c r="B283" i="4"/>
  <c r="C283" i="4"/>
  <c r="D283" i="4"/>
  <c r="E283" i="4"/>
  <c r="F283" i="4"/>
  <c r="G283" i="4"/>
  <c r="H283" i="4"/>
  <c r="B284" i="4"/>
  <c r="C284" i="4"/>
  <c r="D284" i="4"/>
  <c r="E284" i="4"/>
  <c r="F284" i="4"/>
  <c r="G284" i="4"/>
  <c r="H284" i="4"/>
  <c r="B285" i="4"/>
  <c r="C285" i="4"/>
  <c r="D285" i="4"/>
  <c r="E285" i="4"/>
  <c r="F285" i="4"/>
  <c r="G285" i="4"/>
  <c r="H285" i="4"/>
  <c r="B286" i="4"/>
  <c r="C286" i="4"/>
  <c r="D286" i="4"/>
  <c r="E286" i="4"/>
  <c r="F286" i="4"/>
  <c r="G286" i="4"/>
  <c r="H286" i="4"/>
  <c r="B287" i="4"/>
  <c r="C287" i="4"/>
  <c r="D287" i="4"/>
  <c r="E287" i="4"/>
  <c r="F287" i="4"/>
  <c r="G287" i="4"/>
  <c r="H287" i="4"/>
  <c r="B288" i="4"/>
  <c r="C288" i="4"/>
  <c r="D288" i="4"/>
  <c r="E288" i="4"/>
  <c r="F288" i="4"/>
  <c r="G288" i="4"/>
  <c r="H288" i="4"/>
  <c r="B289" i="4"/>
  <c r="C289" i="4"/>
  <c r="D289" i="4"/>
  <c r="E289" i="4"/>
  <c r="F289" i="4"/>
  <c r="G289" i="4"/>
  <c r="H289" i="4"/>
  <c r="B290" i="4"/>
  <c r="C290" i="4"/>
  <c r="D290" i="4"/>
  <c r="E290" i="4"/>
  <c r="F290" i="4"/>
  <c r="G290" i="4"/>
  <c r="H290" i="4"/>
  <c r="B291" i="4"/>
  <c r="C291" i="4"/>
  <c r="D291" i="4"/>
  <c r="E291" i="4"/>
  <c r="F291" i="4"/>
  <c r="G291" i="4"/>
  <c r="H291" i="4"/>
  <c r="B292" i="4"/>
  <c r="C292" i="4"/>
  <c r="D292" i="4"/>
  <c r="E292" i="4"/>
  <c r="F292" i="4"/>
  <c r="G292" i="4"/>
  <c r="H292" i="4"/>
  <c r="B293" i="4"/>
  <c r="C293" i="4"/>
  <c r="D293" i="4"/>
  <c r="E293" i="4"/>
  <c r="F293" i="4"/>
  <c r="G293" i="4"/>
  <c r="H293" i="4"/>
  <c r="B294" i="4"/>
  <c r="C294" i="4"/>
  <c r="D294" i="4"/>
  <c r="E294" i="4"/>
  <c r="F294" i="4"/>
  <c r="G294" i="4"/>
  <c r="H294" i="4"/>
  <c r="B295" i="4"/>
  <c r="C295" i="4"/>
  <c r="D295" i="4"/>
  <c r="E295" i="4"/>
  <c r="F295" i="4"/>
  <c r="G295" i="4"/>
  <c r="H295" i="4"/>
  <c r="B296" i="4"/>
  <c r="C296" i="4"/>
  <c r="D296" i="4"/>
  <c r="E296" i="4"/>
  <c r="F296" i="4"/>
  <c r="G296" i="4"/>
  <c r="H296" i="4"/>
  <c r="B297" i="4"/>
  <c r="C297" i="4"/>
  <c r="D297" i="4"/>
  <c r="E297" i="4"/>
  <c r="F297" i="4"/>
  <c r="G297" i="4"/>
  <c r="H297" i="4"/>
  <c r="B298" i="4"/>
  <c r="C298" i="4"/>
  <c r="D298" i="4"/>
  <c r="E298" i="4"/>
  <c r="F298" i="4"/>
  <c r="G298" i="4"/>
  <c r="H298" i="4"/>
  <c r="B299" i="4"/>
  <c r="C299" i="4"/>
  <c r="D299" i="4"/>
  <c r="E299" i="4"/>
  <c r="F299" i="4"/>
  <c r="G299" i="4"/>
  <c r="H299" i="4"/>
  <c r="B300" i="4"/>
  <c r="C300" i="4"/>
  <c r="D300" i="4"/>
  <c r="E300" i="4"/>
  <c r="F300" i="4"/>
  <c r="G300" i="4"/>
  <c r="H300" i="4"/>
  <c r="B301" i="4"/>
  <c r="C301" i="4"/>
  <c r="D301" i="4"/>
  <c r="E301" i="4"/>
  <c r="F301" i="4"/>
  <c r="G301" i="4"/>
  <c r="H301" i="4"/>
  <c r="B302" i="4"/>
  <c r="C302" i="4"/>
  <c r="D302" i="4"/>
  <c r="E302" i="4"/>
  <c r="F302" i="4"/>
  <c r="G302" i="4"/>
  <c r="H302" i="4"/>
  <c r="B303" i="4"/>
  <c r="C303" i="4"/>
  <c r="D303" i="4"/>
  <c r="E303" i="4"/>
  <c r="F303" i="4"/>
  <c r="G303" i="4"/>
  <c r="H303" i="4"/>
  <c r="B304" i="4"/>
  <c r="C304" i="4"/>
  <c r="D304" i="4"/>
  <c r="E304" i="4"/>
  <c r="F304" i="4"/>
  <c r="G304" i="4"/>
  <c r="H304" i="4"/>
  <c r="B305" i="4"/>
  <c r="C305" i="4"/>
  <c r="D305" i="4"/>
  <c r="E305" i="4"/>
  <c r="F305" i="4"/>
  <c r="G305" i="4"/>
  <c r="H305" i="4"/>
  <c r="B306" i="4"/>
  <c r="C306" i="4"/>
  <c r="D306" i="4"/>
  <c r="E306" i="4"/>
  <c r="F306" i="4"/>
  <c r="G306" i="4"/>
  <c r="H306" i="4"/>
  <c r="B307" i="4"/>
  <c r="C307" i="4"/>
  <c r="D307" i="4"/>
  <c r="E307" i="4"/>
  <c r="F307" i="4"/>
  <c r="G307" i="4"/>
  <c r="H307" i="4"/>
  <c r="B308" i="4"/>
  <c r="C308" i="4"/>
  <c r="D308" i="4"/>
  <c r="E308" i="4"/>
  <c r="F308" i="4"/>
  <c r="G308" i="4"/>
  <c r="H308" i="4"/>
  <c r="B309" i="4"/>
  <c r="C309" i="4"/>
  <c r="D309" i="4"/>
  <c r="E309" i="4"/>
  <c r="F309" i="4"/>
  <c r="G309" i="4"/>
  <c r="H309" i="4"/>
  <c r="B310" i="4"/>
  <c r="C310" i="4"/>
  <c r="D310" i="4"/>
  <c r="E310" i="4"/>
  <c r="F310" i="4"/>
  <c r="G310" i="4"/>
  <c r="H310" i="4"/>
  <c r="B311" i="4"/>
  <c r="C311" i="4"/>
  <c r="D311" i="4"/>
  <c r="E311" i="4"/>
  <c r="F311" i="4"/>
  <c r="G311" i="4"/>
  <c r="H311" i="4"/>
  <c r="B312" i="4"/>
  <c r="C312" i="4"/>
  <c r="D312" i="4"/>
  <c r="E312" i="4"/>
  <c r="F312" i="4"/>
  <c r="G312" i="4"/>
  <c r="H312" i="4"/>
  <c r="B313" i="4"/>
  <c r="C313" i="4"/>
  <c r="D313" i="4"/>
  <c r="E313" i="4"/>
  <c r="F313" i="4"/>
  <c r="G313" i="4"/>
  <c r="H313" i="4"/>
  <c r="B314" i="4"/>
  <c r="C314" i="4"/>
  <c r="D314" i="4"/>
  <c r="E314" i="4"/>
  <c r="F314" i="4"/>
  <c r="G314" i="4"/>
  <c r="H314" i="4"/>
  <c r="B315" i="4"/>
  <c r="C315" i="4"/>
  <c r="D315" i="4"/>
  <c r="E315" i="4"/>
  <c r="F315" i="4"/>
  <c r="G315" i="4"/>
  <c r="H315" i="4"/>
  <c r="B316" i="4"/>
  <c r="C316" i="4"/>
  <c r="D316" i="4"/>
  <c r="E316" i="4"/>
  <c r="F316" i="4"/>
  <c r="G316" i="4"/>
  <c r="H316" i="4"/>
  <c r="B317" i="4"/>
  <c r="C317" i="4"/>
  <c r="D317" i="4"/>
  <c r="E317" i="4"/>
  <c r="F317" i="4"/>
  <c r="G317" i="4"/>
  <c r="H317" i="4"/>
  <c r="B318" i="4"/>
  <c r="C318" i="4"/>
  <c r="D318" i="4"/>
  <c r="E318" i="4"/>
  <c r="F318" i="4"/>
  <c r="G318" i="4"/>
  <c r="H318" i="4"/>
  <c r="B319" i="4"/>
  <c r="C319" i="4"/>
  <c r="D319" i="4"/>
  <c r="E319" i="4"/>
  <c r="F319" i="4"/>
  <c r="G319" i="4"/>
  <c r="H319" i="4"/>
  <c r="B320" i="4"/>
  <c r="C320" i="4"/>
  <c r="D320" i="4"/>
  <c r="E320" i="4"/>
  <c r="F320" i="4"/>
  <c r="G320" i="4"/>
  <c r="H320" i="4"/>
  <c r="B321" i="4"/>
  <c r="C321" i="4"/>
  <c r="D321" i="4"/>
  <c r="E321" i="4"/>
  <c r="F321" i="4"/>
  <c r="G321" i="4"/>
  <c r="H321" i="4"/>
  <c r="B322" i="4"/>
  <c r="C322" i="4"/>
  <c r="D322" i="4"/>
  <c r="E322" i="4"/>
  <c r="F322" i="4"/>
  <c r="G322" i="4"/>
  <c r="H322" i="4"/>
  <c r="B323" i="4"/>
  <c r="C323" i="4"/>
  <c r="D323" i="4"/>
  <c r="E323" i="4"/>
  <c r="F323" i="4"/>
  <c r="G323" i="4"/>
  <c r="H323" i="4"/>
  <c r="B324" i="4"/>
  <c r="C324" i="4"/>
  <c r="D324" i="4"/>
  <c r="E324" i="4"/>
  <c r="F324" i="4"/>
  <c r="G324" i="4"/>
  <c r="H324" i="4"/>
  <c r="B325" i="4"/>
  <c r="C325" i="4"/>
  <c r="D325" i="4"/>
  <c r="E325" i="4"/>
  <c r="F325" i="4"/>
  <c r="G325" i="4"/>
  <c r="H325" i="4"/>
  <c r="B326" i="4"/>
  <c r="C326" i="4"/>
  <c r="D326" i="4"/>
  <c r="E326" i="4"/>
  <c r="F326" i="4"/>
  <c r="G326" i="4"/>
  <c r="H326" i="4"/>
  <c r="B327" i="4"/>
  <c r="C327" i="4"/>
  <c r="D327" i="4"/>
  <c r="E327" i="4"/>
  <c r="F327" i="4"/>
  <c r="G327" i="4"/>
  <c r="H327" i="4"/>
  <c r="B328" i="4"/>
  <c r="C328" i="4"/>
  <c r="D328" i="4"/>
  <c r="E328" i="4"/>
  <c r="F328" i="4"/>
  <c r="G328" i="4"/>
  <c r="H328" i="4"/>
  <c r="B329" i="4"/>
  <c r="C329" i="4"/>
  <c r="D329" i="4"/>
  <c r="E329" i="4"/>
  <c r="F329" i="4"/>
  <c r="G329" i="4"/>
  <c r="H329" i="4"/>
  <c r="B330" i="4"/>
  <c r="C330" i="4"/>
  <c r="D330" i="4"/>
  <c r="E330" i="4"/>
  <c r="F330" i="4"/>
  <c r="G330" i="4"/>
  <c r="H330" i="4"/>
  <c r="B331" i="4"/>
  <c r="C331" i="4"/>
  <c r="D331" i="4"/>
  <c r="E331" i="4"/>
  <c r="F331" i="4"/>
  <c r="G331" i="4"/>
  <c r="H331" i="4"/>
  <c r="B332" i="4"/>
  <c r="C332" i="4"/>
  <c r="D332" i="4"/>
  <c r="E332" i="4"/>
  <c r="F332" i="4"/>
  <c r="G332" i="4"/>
  <c r="H332" i="4"/>
  <c r="B333" i="4"/>
  <c r="C333" i="4"/>
  <c r="D333" i="4"/>
  <c r="E333" i="4"/>
  <c r="F333" i="4"/>
  <c r="G333" i="4"/>
  <c r="H333" i="4"/>
  <c r="B334" i="4"/>
  <c r="C334" i="4"/>
  <c r="D334" i="4"/>
  <c r="E334" i="4"/>
  <c r="F334" i="4"/>
  <c r="G334" i="4"/>
  <c r="H334" i="4"/>
  <c r="B335" i="4"/>
  <c r="C335" i="4"/>
  <c r="D335" i="4"/>
  <c r="E335" i="4"/>
  <c r="F335" i="4"/>
  <c r="G335" i="4"/>
  <c r="H335" i="4"/>
  <c r="B336" i="4"/>
  <c r="C336" i="4"/>
  <c r="D336" i="4"/>
  <c r="E336" i="4"/>
  <c r="F336" i="4"/>
  <c r="G336" i="4"/>
  <c r="H336" i="4"/>
  <c r="B337" i="4"/>
  <c r="C337" i="4"/>
  <c r="D337" i="4"/>
  <c r="E337" i="4"/>
  <c r="F337" i="4"/>
  <c r="G337" i="4"/>
  <c r="H337" i="4"/>
  <c r="B338" i="4"/>
  <c r="C338" i="4"/>
  <c r="D338" i="4"/>
  <c r="E338" i="4"/>
  <c r="F338" i="4"/>
  <c r="G338" i="4"/>
  <c r="H338" i="4"/>
  <c r="B339" i="4"/>
  <c r="C339" i="4"/>
  <c r="D339" i="4"/>
  <c r="E339" i="4"/>
  <c r="F339" i="4"/>
  <c r="G339" i="4"/>
  <c r="H339" i="4"/>
  <c r="B340" i="4"/>
  <c r="C340" i="4"/>
  <c r="D340" i="4"/>
  <c r="E340" i="4"/>
  <c r="F340" i="4"/>
  <c r="G340" i="4"/>
  <c r="H340" i="4"/>
  <c r="B341" i="4"/>
  <c r="C341" i="4"/>
  <c r="D341" i="4"/>
  <c r="E341" i="4"/>
  <c r="F341" i="4"/>
  <c r="G341" i="4"/>
  <c r="H341" i="4"/>
  <c r="B342" i="4"/>
  <c r="C342" i="4"/>
  <c r="D342" i="4"/>
  <c r="E342" i="4"/>
  <c r="F342" i="4"/>
  <c r="G342" i="4"/>
  <c r="H342" i="4"/>
  <c r="B343" i="4"/>
  <c r="C343" i="4"/>
  <c r="D343" i="4"/>
  <c r="E343" i="4"/>
  <c r="F343" i="4"/>
  <c r="G343" i="4"/>
  <c r="H343" i="4"/>
  <c r="B344" i="4"/>
  <c r="C344" i="4"/>
  <c r="D344" i="4"/>
  <c r="E344" i="4"/>
  <c r="F344" i="4"/>
  <c r="G344" i="4"/>
  <c r="H344" i="4"/>
  <c r="B345" i="4"/>
  <c r="C345" i="4"/>
  <c r="D345" i="4"/>
  <c r="E345" i="4"/>
  <c r="F345" i="4"/>
  <c r="G345" i="4"/>
  <c r="H345" i="4"/>
  <c r="B346" i="4"/>
  <c r="C346" i="4"/>
  <c r="D346" i="4"/>
  <c r="E346" i="4"/>
  <c r="F346" i="4"/>
  <c r="G346" i="4"/>
  <c r="H346" i="4"/>
  <c r="B347" i="4"/>
  <c r="C347" i="4"/>
  <c r="D347" i="4"/>
  <c r="E347" i="4"/>
  <c r="F347" i="4"/>
  <c r="G347" i="4"/>
  <c r="H347" i="4"/>
  <c r="B348" i="4"/>
  <c r="C348" i="4"/>
  <c r="D348" i="4"/>
  <c r="E348" i="4"/>
  <c r="F348" i="4"/>
  <c r="G348" i="4"/>
  <c r="H348" i="4"/>
  <c r="B349" i="4"/>
  <c r="C349" i="4"/>
  <c r="D349" i="4"/>
  <c r="E349" i="4"/>
  <c r="F349" i="4"/>
  <c r="G349" i="4"/>
  <c r="H349" i="4"/>
  <c r="B350" i="4"/>
  <c r="C350" i="4"/>
  <c r="D350" i="4"/>
  <c r="E350" i="4"/>
  <c r="F350" i="4"/>
  <c r="G350" i="4"/>
  <c r="H350" i="4"/>
  <c r="B351" i="4"/>
  <c r="C351" i="4"/>
  <c r="D351" i="4"/>
  <c r="E351" i="4"/>
  <c r="F351" i="4"/>
  <c r="G351" i="4"/>
  <c r="H351" i="4"/>
  <c r="B352" i="4"/>
  <c r="C352" i="4"/>
  <c r="D352" i="4"/>
  <c r="E352" i="4"/>
  <c r="F352" i="4"/>
  <c r="G352" i="4"/>
  <c r="H352" i="4"/>
  <c r="B353" i="4"/>
  <c r="C353" i="4"/>
  <c r="D353" i="4"/>
  <c r="E353" i="4"/>
  <c r="F353" i="4"/>
  <c r="G353" i="4"/>
  <c r="H353" i="4"/>
  <c r="B354" i="4"/>
  <c r="C354" i="4"/>
  <c r="D354" i="4"/>
  <c r="E354" i="4"/>
  <c r="F354" i="4"/>
  <c r="G354" i="4"/>
  <c r="H354" i="4"/>
  <c r="B355" i="4"/>
  <c r="C355" i="4"/>
  <c r="D355" i="4"/>
  <c r="E355" i="4"/>
  <c r="F355" i="4"/>
  <c r="G355" i="4"/>
  <c r="H355" i="4"/>
  <c r="B356" i="4"/>
  <c r="C356" i="4"/>
  <c r="D356" i="4"/>
  <c r="E356" i="4"/>
  <c r="F356" i="4"/>
  <c r="G356" i="4"/>
  <c r="H356" i="4"/>
  <c r="B357" i="4"/>
  <c r="C357" i="4"/>
  <c r="D357" i="4"/>
  <c r="E357" i="4"/>
  <c r="F357" i="4"/>
  <c r="G357" i="4"/>
  <c r="H357" i="4"/>
  <c r="B358" i="4"/>
  <c r="C358" i="4"/>
  <c r="D358" i="4"/>
  <c r="E358" i="4"/>
  <c r="F358" i="4"/>
  <c r="G358" i="4"/>
  <c r="H358" i="4"/>
  <c r="B359" i="4"/>
  <c r="C359" i="4"/>
  <c r="D359" i="4"/>
  <c r="E359" i="4"/>
  <c r="F359" i="4"/>
  <c r="G359" i="4"/>
  <c r="H359" i="4"/>
  <c r="B360" i="4"/>
  <c r="C360" i="4"/>
  <c r="D360" i="4"/>
  <c r="E360" i="4"/>
  <c r="F360" i="4"/>
  <c r="G360" i="4"/>
  <c r="H360" i="4"/>
  <c r="B361" i="4"/>
  <c r="C361" i="4"/>
  <c r="D361" i="4"/>
  <c r="E361" i="4"/>
  <c r="F361" i="4"/>
  <c r="G361" i="4"/>
  <c r="H361" i="4"/>
  <c r="B362" i="4"/>
  <c r="C362" i="4"/>
  <c r="D362" i="4"/>
  <c r="E362" i="4"/>
  <c r="F362" i="4"/>
  <c r="G362" i="4"/>
  <c r="H362" i="4"/>
  <c r="B363" i="4"/>
  <c r="C363" i="4"/>
  <c r="D363" i="4"/>
  <c r="E363" i="4"/>
  <c r="F363" i="4"/>
  <c r="G363" i="4"/>
  <c r="H363" i="4"/>
  <c r="B364" i="4"/>
  <c r="C364" i="4"/>
  <c r="D364" i="4"/>
  <c r="E364" i="4"/>
  <c r="F364" i="4"/>
  <c r="G364" i="4"/>
  <c r="H364" i="4"/>
  <c r="B365" i="4"/>
  <c r="C365" i="4"/>
  <c r="D365" i="4"/>
  <c r="E365" i="4"/>
  <c r="F365" i="4"/>
  <c r="G365" i="4"/>
  <c r="H365" i="4"/>
  <c r="B366" i="4"/>
  <c r="C366" i="4"/>
  <c r="D366" i="4"/>
  <c r="E366" i="4"/>
  <c r="F366" i="4"/>
  <c r="G366" i="4"/>
  <c r="H366" i="4"/>
  <c r="B367" i="4"/>
  <c r="C367" i="4"/>
  <c r="D367" i="4"/>
  <c r="E367" i="4"/>
  <c r="F367" i="4"/>
  <c r="G367" i="4"/>
  <c r="H367" i="4"/>
  <c r="B368" i="4"/>
  <c r="C368" i="4"/>
  <c r="D368" i="4"/>
  <c r="E368" i="4"/>
  <c r="F368" i="4"/>
  <c r="G368" i="4"/>
  <c r="H368" i="4"/>
  <c r="B369" i="4"/>
  <c r="C369" i="4"/>
  <c r="D369" i="4"/>
  <c r="E369" i="4"/>
  <c r="F369" i="4"/>
  <c r="G369" i="4"/>
  <c r="H369" i="4"/>
  <c r="B370" i="4"/>
  <c r="C370" i="4"/>
  <c r="D370" i="4"/>
  <c r="E370" i="4"/>
  <c r="F370" i="4"/>
  <c r="G370" i="4"/>
  <c r="H370" i="4"/>
  <c r="B371" i="4"/>
  <c r="C371" i="4"/>
  <c r="D371" i="4"/>
  <c r="E371" i="4"/>
  <c r="F371" i="4"/>
  <c r="G371" i="4"/>
  <c r="H371" i="4"/>
  <c r="B372" i="4"/>
  <c r="C372" i="4"/>
  <c r="D372" i="4"/>
  <c r="E372" i="4"/>
  <c r="F372" i="4"/>
  <c r="G372" i="4"/>
  <c r="H372" i="4"/>
  <c r="B373" i="4"/>
  <c r="C373" i="4"/>
  <c r="D373" i="4"/>
  <c r="E373" i="4"/>
  <c r="F373" i="4"/>
  <c r="G373" i="4"/>
  <c r="H373" i="4"/>
  <c r="B374" i="4"/>
  <c r="C374" i="4"/>
  <c r="D374" i="4"/>
  <c r="E374" i="4"/>
  <c r="F374" i="4"/>
  <c r="G374" i="4"/>
  <c r="H374" i="4"/>
  <c r="B375" i="4"/>
  <c r="C375" i="4"/>
  <c r="D375" i="4"/>
  <c r="E375" i="4"/>
  <c r="F375" i="4"/>
  <c r="G375" i="4"/>
  <c r="H375" i="4"/>
  <c r="B376" i="4"/>
  <c r="C376" i="4"/>
  <c r="D376" i="4"/>
  <c r="E376" i="4"/>
  <c r="F376" i="4"/>
  <c r="G376" i="4"/>
  <c r="H376" i="4"/>
  <c r="B377" i="4"/>
  <c r="C377" i="4"/>
  <c r="D377" i="4"/>
  <c r="E377" i="4"/>
  <c r="F377" i="4"/>
  <c r="G377" i="4"/>
  <c r="H377" i="4"/>
  <c r="B378" i="4"/>
  <c r="C378" i="4"/>
  <c r="D378" i="4"/>
  <c r="E378" i="4"/>
  <c r="F378" i="4"/>
  <c r="G378" i="4"/>
  <c r="H378" i="4"/>
  <c r="B379" i="4"/>
  <c r="C379" i="4"/>
  <c r="D379" i="4"/>
  <c r="E379" i="4"/>
  <c r="F379" i="4"/>
  <c r="G379" i="4"/>
  <c r="H379" i="4"/>
  <c r="B380" i="4"/>
  <c r="C380" i="4"/>
  <c r="D380" i="4"/>
  <c r="E380" i="4"/>
  <c r="F380" i="4"/>
  <c r="G380" i="4"/>
  <c r="H380" i="4"/>
  <c r="B381" i="4"/>
  <c r="C381" i="4"/>
  <c r="D381" i="4"/>
  <c r="E381" i="4"/>
  <c r="F381" i="4"/>
  <c r="G381" i="4"/>
  <c r="H381" i="4"/>
  <c r="B382" i="4"/>
  <c r="C382" i="4"/>
  <c r="D382" i="4"/>
  <c r="E382" i="4"/>
  <c r="F382" i="4"/>
  <c r="G382" i="4"/>
  <c r="H382" i="4"/>
  <c r="B383" i="4"/>
  <c r="C383" i="4"/>
  <c r="D383" i="4"/>
  <c r="E383" i="4"/>
  <c r="F383" i="4"/>
  <c r="G383" i="4"/>
  <c r="H383" i="4"/>
  <c r="B384" i="4"/>
  <c r="C384" i="4"/>
  <c r="D384" i="4"/>
  <c r="E384" i="4"/>
  <c r="F384" i="4"/>
  <c r="G384" i="4"/>
  <c r="H384" i="4"/>
  <c r="B385" i="4"/>
  <c r="C385" i="4"/>
  <c r="D385" i="4"/>
  <c r="E385" i="4"/>
  <c r="F385" i="4"/>
  <c r="G385" i="4"/>
  <c r="H385" i="4"/>
  <c r="B386" i="4"/>
  <c r="C386" i="4"/>
  <c r="D386" i="4"/>
  <c r="E386" i="4"/>
  <c r="F386" i="4"/>
  <c r="G386" i="4"/>
  <c r="H386" i="4"/>
  <c r="B387" i="4"/>
  <c r="C387" i="4"/>
  <c r="D387" i="4"/>
  <c r="E387" i="4"/>
  <c r="F387" i="4"/>
  <c r="G387" i="4"/>
  <c r="H387" i="4"/>
  <c r="B388" i="4"/>
  <c r="C388" i="4"/>
  <c r="D388" i="4"/>
  <c r="E388" i="4"/>
  <c r="F388" i="4"/>
  <c r="G388" i="4"/>
  <c r="H388" i="4"/>
  <c r="B389" i="4"/>
  <c r="C389" i="4"/>
  <c r="D389" i="4"/>
  <c r="E389" i="4"/>
  <c r="F389" i="4"/>
  <c r="G389" i="4"/>
  <c r="H389" i="4"/>
  <c r="B390" i="4"/>
  <c r="C390" i="4"/>
  <c r="D390" i="4"/>
  <c r="E390" i="4"/>
  <c r="F390" i="4"/>
  <c r="G390" i="4"/>
  <c r="H390" i="4"/>
  <c r="B391" i="4"/>
  <c r="C391" i="4"/>
  <c r="D391" i="4"/>
  <c r="E391" i="4"/>
  <c r="F391" i="4"/>
  <c r="G391" i="4"/>
  <c r="H391" i="4"/>
  <c r="B392" i="4"/>
  <c r="C392" i="4"/>
  <c r="D392" i="4"/>
  <c r="E392" i="4"/>
  <c r="F392" i="4"/>
  <c r="G392" i="4"/>
  <c r="H392" i="4"/>
  <c r="B393" i="4"/>
  <c r="C393" i="4"/>
  <c r="D393" i="4"/>
  <c r="E393" i="4"/>
  <c r="F393" i="4"/>
  <c r="G393" i="4"/>
  <c r="H393" i="4"/>
  <c r="B394" i="4"/>
  <c r="C394" i="4"/>
  <c r="D394" i="4"/>
  <c r="E394" i="4"/>
  <c r="F394" i="4"/>
  <c r="G394" i="4"/>
  <c r="H394" i="4"/>
  <c r="B395" i="4"/>
  <c r="C395" i="4"/>
  <c r="D395" i="4"/>
  <c r="E395" i="4"/>
  <c r="F395" i="4"/>
  <c r="G395" i="4"/>
  <c r="H395" i="4"/>
  <c r="B396" i="4"/>
  <c r="C396" i="4"/>
  <c r="D396" i="4"/>
  <c r="E396" i="4"/>
  <c r="F396" i="4"/>
  <c r="G396" i="4"/>
  <c r="H396" i="4"/>
  <c r="B397" i="4"/>
  <c r="C397" i="4"/>
  <c r="D397" i="4"/>
  <c r="E397" i="4"/>
  <c r="F397" i="4"/>
  <c r="G397" i="4"/>
  <c r="H397" i="4"/>
  <c r="B398" i="4"/>
  <c r="C398" i="4"/>
  <c r="D398" i="4"/>
  <c r="E398" i="4"/>
  <c r="F398" i="4"/>
  <c r="G398" i="4"/>
  <c r="H398" i="4"/>
  <c r="B399" i="4"/>
  <c r="C399" i="4"/>
  <c r="D399" i="4"/>
  <c r="E399" i="4"/>
  <c r="F399" i="4"/>
  <c r="G399" i="4"/>
  <c r="H399" i="4"/>
  <c r="B400" i="4"/>
  <c r="C400" i="4"/>
  <c r="D400" i="4"/>
  <c r="E400" i="4"/>
  <c r="F400" i="4"/>
  <c r="G400" i="4"/>
  <c r="H400" i="4"/>
  <c r="B401" i="4"/>
  <c r="C401" i="4"/>
  <c r="D401" i="4"/>
  <c r="E401" i="4"/>
  <c r="F401" i="4"/>
  <c r="G401" i="4"/>
  <c r="H401" i="4"/>
  <c r="B402" i="4"/>
  <c r="C402" i="4"/>
  <c r="D402" i="4"/>
  <c r="E402" i="4"/>
  <c r="F402" i="4"/>
  <c r="G402" i="4"/>
  <c r="H402" i="4"/>
  <c r="B403" i="4"/>
  <c r="C403" i="4"/>
  <c r="D403" i="4"/>
  <c r="E403" i="4"/>
  <c r="F403" i="4"/>
  <c r="G403" i="4"/>
  <c r="H403" i="4"/>
  <c r="E8" i="4"/>
  <c r="F8" i="4"/>
  <c r="G8" i="4"/>
  <c r="H8" i="4"/>
  <c r="S5" i="4"/>
  <c r="R4" i="4"/>
  <c r="N4" i="4"/>
  <c r="M4" i="4"/>
  <c r="P4" i="4"/>
  <c r="O4" i="4"/>
  <c r="U4" i="4"/>
  <c r="C8" i="4"/>
  <c r="B8" i="4"/>
  <c r="D8" i="4"/>
  <c r="B4" i="4"/>
  <c r="Q4" i="4"/>
  <c r="G4" i="4"/>
  <c r="F4" i="4"/>
  <c r="E4" i="4"/>
  <c r="D4" i="4"/>
  <c r="C4" i="4"/>
  <c r="W4" i="4"/>
  <c r="V4" i="4"/>
  <c r="W5" i="4"/>
  <c r="E5" i="4"/>
  <c r="N5" i="4"/>
  <c r="R5" i="4"/>
  <c r="B5" i="4"/>
  <c r="F5" i="4"/>
  <c r="O5" i="4"/>
  <c r="Q5" i="4"/>
  <c r="C5" i="4"/>
  <c r="G5" i="4"/>
  <c r="P5" i="4"/>
  <c r="V5" i="4"/>
  <c r="D5" i="4"/>
  <c r="M5" i="4"/>
  <c r="U5" i="4"/>
</calcChain>
</file>

<file path=xl/sharedStrings.xml><?xml version="1.0" encoding="utf-8"?>
<sst xmlns="http://schemas.openxmlformats.org/spreadsheetml/2006/main" count="88" uniqueCount="75">
  <si>
    <t>Werkjaar:</t>
  </si>
  <si>
    <t>&lt;-- zeer belangrijk! Juiste jaar invullen!</t>
  </si>
  <si>
    <t>Verantwoordelijke voor ABS:</t>
  </si>
  <si>
    <t>Afdeling:</t>
  </si>
  <si>
    <t>Gemeente 1:</t>
  </si>
  <si>
    <t>Ninove</t>
  </si>
  <si>
    <t>&lt;- Vul de gemeentes van jou afdeling in</t>
  </si>
  <si>
    <t>Gemeente 2:</t>
  </si>
  <si>
    <t>Geraardsbergen</t>
  </si>
  <si>
    <t>Gemeente 3:</t>
  </si>
  <si>
    <t>Gemeente 4:</t>
  </si>
  <si>
    <t>Gemeente 5:</t>
  </si>
  <si>
    <t>Gemeente 6:</t>
  </si>
  <si>
    <t>Andere</t>
  </si>
  <si>
    <t>ACTIVITEITEN BIJHOUD SYSTEEM (ABS) VOOR AFDELINGEN</t>
  </si>
  <si>
    <t>BELANGRIJK !! WIS RIJ 13 - 15 (DE VOORBEELDEN)  VOOR JE DE EIGEN GEGEVENS INVULT en vul je eigen gemeentes hierboven in. VUL HET JUISTE JAARTAL IN HIERBOVEN!</t>
  </si>
  <si>
    <t>Startdatum</t>
  </si>
  <si>
    <t>Einddatum</t>
  </si>
  <si>
    <t>Naam van de activiteit</t>
  </si>
  <si>
    <t>Type activiteit</t>
  </si>
  <si>
    <t>Publieksgericht</t>
  </si>
  <si>
    <t>Aanwezige begeleiding</t>
  </si>
  <si>
    <t>Aanwezige gewone leden</t>
  </si>
  <si>
    <t>Aanwezige ini's</t>
  </si>
  <si>
    <t>Aanwezige piepers</t>
  </si>
  <si>
    <t>Met gids?</t>
  </si>
  <si>
    <t>Gemeente?</t>
  </si>
  <si>
    <t>Piep/ini/gew/gemengd</t>
  </si>
  <si>
    <t>Beheren in de Moenebroeken</t>
  </si>
  <si>
    <t>Beheer</t>
  </si>
  <si>
    <t>wis deze rij!</t>
  </si>
  <si>
    <t>Vogelen in de Bourgoyen</t>
  </si>
  <si>
    <t>Natuur</t>
  </si>
  <si>
    <t>ja</t>
  </si>
  <si>
    <t>Niet in afdeling</t>
  </si>
  <si>
    <t>VOORBEELD</t>
  </si>
  <si>
    <t>Pannekoekenslag</t>
  </si>
  <si>
    <t xml:space="preserve">Geraardsbergen </t>
  </si>
  <si>
    <t xml:space="preserve">Vroeger was een jaarverslag nodig om MINA subsidies te krijgen. Deze subsidies zijn echter afgeschaft. 
Moet je een jaarverlag maken voor gemeensesubsidies te krijgen? Dan kan je onderstaand overzicht gebruiken 
dat automatisch wordt aangevuld.  </t>
  </si>
  <si>
    <t>Datum</t>
  </si>
  <si>
    <t>Activiteit</t>
  </si>
  <si>
    <t>Gemeente</t>
  </si>
  <si>
    <t>Enkel voor leden</t>
  </si>
  <si>
    <t>Ook publieksgericht</t>
  </si>
  <si>
    <t>Aantal aanwezigen</t>
  </si>
  <si>
    <t>Nr. bijlage aankondiging + omschrijving</t>
  </si>
  <si>
    <t>GEGEVENSVERWERKING</t>
  </si>
  <si>
    <t>TOTALS</t>
  </si>
  <si>
    <t>Gemeente 1</t>
  </si>
  <si>
    <t>Gemeente 2</t>
  </si>
  <si>
    <t>Gemeente 3</t>
  </si>
  <si>
    <t>Gemeente 4</t>
  </si>
  <si>
    <t>Gemeente 5</t>
  </si>
  <si>
    <t>Gemeente 6</t>
  </si>
  <si>
    <t>Activiteiten</t>
  </si>
  <si>
    <t>Milieu</t>
  </si>
  <si>
    <t>Kamp</t>
  </si>
  <si>
    <t>Vergadering</t>
  </si>
  <si>
    <t>Piep</t>
  </si>
  <si>
    <t>Ini</t>
  </si>
  <si>
    <t>ini + gewone leden</t>
  </si>
  <si>
    <t>Gewone leden</t>
  </si>
  <si>
    <t>Gemengd</t>
  </si>
  <si>
    <t>Met gids</t>
  </si>
  <si>
    <t>Aantal meerdaagse activiteiten</t>
  </si>
  <si>
    <t>1-daagse activiteiten</t>
  </si>
  <si>
    <t>Percentages</t>
  </si>
  <si>
    <t>Doorheen het jaar</t>
  </si>
  <si>
    <t>Naam activiteit</t>
  </si>
  <si>
    <t>Aantal dagen</t>
  </si>
  <si>
    <t>Aantal piepers</t>
  </si>
  <si>
    <t>aantal ini's</t>
  </si>
  <si>
    <t>aantal gewone leden</t>
  </si>
  <si>
    <t>aantal begeleiding</t>
  </si>
  <si>
    <t>Wil je deze excel over meerdere jaren gebruiken? Trek dan deze rij door naar onderen, tot je bij september volgend jaar komt. Dat doe je door cellen A403 tot H403 te selecteren, en het vierkantje in de rechteronderhoek naar beneden te slepen, tot rij 738.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</si>
</sst>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
      <sz val="11"/>
      <name val="Calibri"/>
      <family val="2"/>
      <scheme val="minor"/>
    </font>
    <font>
      <u/>
      <sz val="11"/>
      <color theme="1"/>
      <name val="Calibri"/>
      <family val="2"/>
      <scheme val="minor"/>
    </font>
    <font>
      <sz val="11"/>
      <color rgb="FFFF0000"/>
      <name val="Calibri"/>
      <family val="2"/>
      <scheme val="minor"/>
    </font>
    <font>
      <u/>
      <sz val="11"/>
      <color theme="10"/>
      <name val="Calibri"/>
      <family val="2"/>
      <scheme val="minor"/>
    </font>
    <font>
      <u/>
      <sz val="11"/>
      <color theme="11"/>
      <name val="Calibri"/>
      <family val="2"/>
      <scheme val="minor"/>
    </font>
    <font>
      <i/>
      <sz val="11"/>
      <color rgb="FFFF0000"/>
      <name val="Calibri"/>
      <scheme val="minor"/>
    </font>
    <font>
      <b/>
      <sz val="14"/>
      <color theme="1"/>
      <name val="Calibri"/>
      <scheme val="minor"/>
    </font>
    <font>
      <sz val="14"/>
      <color theme="1"/>
      <name val="Calibri"/>
      <scheme val="minor"/>
    </font>
    <font>
      <b/>
      <sz val="14"/>
      <color rgb="FFFF0000"/>
      <name val="Calibri"/>
      <scheme val="minor"/>
    </font>
    <font>
      <b/>
      <u/>
      <sz val="16"/>
      <color theme="1"/>
      <name val="Calibri"/>
      <scheme val="minor"/>
    </font>
  </fonts>
  <fills count="5">
    <fill>
      <patternFill patternType="none"/>
    </fill>
    <fill>
      <patternFill patternType="gray125"/>
    </fill>
    <fill>
      <patternFill patternType="solid">
        <fgColor theme="5" tint="0.59999389629810485"/>
        <bgColor indexed="64"/>
      </patternFill>
    </fill>
    <fill>
      <patternFill patternType="solid">
        <fgColor rgb="FFFF000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ck">
        <color auto="1"/>
      </right>
      <top/>
      <bottom/>
      <diagonal/>
    </border>
    <border>
      <left/>
      <right style="thick">
        <color auto="1"/>
      </right>
      <top/>
      <bottom style="thin">
        <color auto="1"/>
      </bottom>
      <diagonal/>
    </border>
  </borders>
  <cellStyleXfs count="32">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4">
    <xf numFmtId="0" fontId="0" fillId="0" borderId="0" xfId="0"/>
    <xf numFmtId="0" fontId="2" fillId="0" borderId="0" xfId="0" applyFont="1"/>
    <xf numFmtId="0" fontId="3" fillId="0" borderId="0" xfId="0" applyFont="1"/>
    <xf numFmtId="14" fontId="0" fillId="0" borderId="0" xfId="0" applyNumberForma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7" fillId="0" borderId="0" xfId="0" applyFont="1"/>
    <xf numFmtId="0" fontId="0" fillId="2" borderId="0" xfId="0" applyFill="1"/>
    <xf numFmtId="0" fontId="0" fillId="0" borderId="3" xfId="0" applyBorder="1"/>
    <xf numFmtId="9" fontId="0" fillId="0" borderId="0" xfId="1" applyFont="1"/>
    <xf numFmtId="0" fontId="2" fillId="3" borderId="0" xfId="0" applyFont="1" applyFill="1"/>
    <xf numFmtId="0" fontId="3" fillId="3" borderId="0" xfId="0" applyFont="1" applyFill="1"/>
    <xf numFmtId="0" fontId="0" fillId="3" borderId="0" xfId="0" applyFill="1"/>
    <xf numFmtId="0" fontId="8" fillId="3" borderId="0" xfId="0" applyFont="1" applyFill="1"/>
    <xf numFmtId="0" fontId="6" fillId="0" borderId="0" xfId="0" applyFont="1"/>
    <xf numFmtId="0" fontId="0" fillId="4" borderId="0" xfId="0" applyFill="1"/>
    <xf numFmtId="16" fontId="0" fillId="0" borderId="0" xfId="0" applyNumberFormat="1"/>
    <xf numFmtId="0" fontId="11" fillId="0" borderId="0" xfId="0" applyFont="1"/>
    <xf numFmtId="0" fontId="12" fillId="0" borderId="0" xfId="0" applyFont="1"/>
    <xf numFmtId="0" fontId="13" fillId="4" borderId="0" xfId="0" applyFont="1" applyFill="1"/>
    <xf numFmtId="0" fontId="13" fillId="0" borderId="0" xfId="0" applyFont="1"/>
    <xf numFmtId="0" fontId="14" fillId="0" borderId="0" xfId="0" applyFont="1"/>
    <xf numFmtId="0" fontId="2" fillId="0" borderId="2" xfId="0" applyFont="1" applyBorder="1"/>
    <xf numFmtId="0" fontId="2" fillId="0" borderId="2" xfId="0" applyFont="1" applyBorder="1" applyAlignment="1">
      <alignment wrapText="1"/>
    </xf>
    <xf numFmtId="0" fontId="2" fillId="0" borderId="4" xfId="0" applyFont="1" applyBorder="1" applyAlignment="1">
      <alignment wrapText="1"/>
    </xf>
    <xf numFmtId="0" fontId="15" fillId="0" borderId="0" xfId="0" applyFont="1"/>
    <xf numFmtId="0" fontId="13" fillId="0" borderId="0" xfId="0" applyFont="1" applyAlignment="1">
      <alignment horizontal="left"/>
    </xf>
    <xf numFmtId="0" fontId="12" fillId="4" borderId="0" xfId="0" applyFont="1" applyFill="1"/>
    <xf numFmtId="0" fontId="8" fillId="0" borderId="0" xfId="0" applyFont="1"/>
    <xf numFmtId="14" fontId="0" fillId="4" borderId="0" xfId="0" applyNumberFormat="1" applyFill="1"/>
    <xf numFmtId="0" fontId="5" fillId="0" borderId="0" xfId="0" applyFont="1" applyAlignment="1">
      <alignment horizontal="center" wrapText="1"/>
    </xf>
    <xf numFmtId="0" fontId="5" fillId="0" borderId="2" xfId="0" applyFont="1" applyBorder="1" applyAlignment="1">
      <alignment horizontal="center" wrapText="1"/>
    </xf>
  </cellXfs>
  <cellStyles count="32">
    <cellStyle name="Gevolgde hyperlink" xfId="17" builtinId="9" hidden="1"/>
    <cellStyle name="Gevolgde hyperlink" xfId="5" builtinId="9" hidden="1"/>
    <cellStyle name="Gevolgde hyperlink" xfId="9" builtinId="9" hidden="1"/>
    <cellStyle name="Gevolgde hyperlink" xfId="7" builtinId="9" hidden="1"/>
    <cellStyle name="Gevolgde hyperlink" xfId="3" builtinId="9" hidden="1"/>
    <cellStyle name="Gevolgde hyperlink" xfId="19" builtinId="9" hidden="1"/>
    <cellStyle name="Gevolgde hyperlink" xfId="31" builtinId="9" hidden="1"/>
    <cellStyle name="Gevolgde hyperlink" xfId="23" builtinId="9" hidden="1"/>
    <cellStyle name="Gevolgde hyperlink" xfId="11" builtinId="9" hidden="1"/>
    <cellStyle name="Gevolgde hyperlink" xfId="13" builtinId="9" hidden="1"/>
    <cellStyle name="Gevolgde hyperlink" xfId="15" builtinId="9" hidden="1"/>
    <cellStyle name="Gevolgde hyperlink" xfId="25" builtinId="9" hidden="1"/>
    <cellStyle name="Gevolgde hyperlink" xfId="29" builtinId="9" hidden="1"/>
    <cellStyle name="Gevolgde hyperlink" xfId="27" builtinId="9" hidden="1"/>
    <cellStyle name="Gevolgde hyperlink" xfId="21" builtinId="9" hidden="1"/>
    <cellStyle name="Hyperlink" xfId="2" builtinId="8" hidden="1"/>
    <cellStyle name="Hyperlink" xfId="26" builtinId="8" hidden="1"/>
    <cellStyle name="Hyperlink" xfId="28" builtinId="8" hidden="1"/>
    <cellStyle name="Hyperlink" xfId="22" builtinId="8" hidden="1"/>
    <cellStyle name="Hyperlink" xfId="8" builtinId="8" hidden="1"/>
    <cellStyle name="Hyperlink" xfId="12" builtinId="8" hidden="1"/>
    <cellStyle name="Hyperlink" xfId="6" builtinId="8" hidden="1"/>
    <cellStyle name="Hyperlink" xfId="4" builtinId="8" hidden="1"/>
    <cellStyle name="Hyperlink" xfId="10" builtinId="8" hidden="1"/>
    <cellStyle name="Hyperlink" xfId="18" builtinId="8" hidden="1"/>
    <cellStyle name="Hyperlink" xfId="20" builtinId="8" hidden="1"/>
    <cellStyle name="Hyperlink" xfId="24" builtinId="8" hidden="1"/>
    <cellStyle name="Hyperlink" xfId="16" builtinId="8" hidden="1"/>
    <cellStyle name="Hyperlink" xfId="14" builtinId="8" hidden="1"/>
    <cellStyle name="Hyperlink" xfId="30" builtinId="8" hidden="1"/>
    <cellStyle name="Procent" xfId="1" builtinId="5"/>
    <cellStyle name="Standaard" xfId="0" builtinId="0"/>
  </cellStyles>
  <dxfs count="5">
    <dxf>
      <font>
        <color theme="0"/>
      </font>
    </dxf>
    <dxf>
      <font>
        <color theme="0"/>
      </font>
    </dxf>
    <dxf>
      <numFmt numFmtId="0" formatCode="General"/>
      <fill>
        <patternFill patternType="solid">
          <fgColor indexed="64"/>
          <bgColor theme="5" tint="0.59999389629810485"/>
        </patternFill>
      </fill>
    </dxf>
    <dxf>
      <border>
        <bottom style="thin">
          <color indexed="64"/>
        </bottom>
      </border>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3D28"/>
      <color rgb="FF6A4441"/>
      <color rgb="FFA56797"/>
      <color rgb="FF7BB5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worksheet" Target="worksheets/sheet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sharedStrings" Target="sharedStrings.xml"/><Relationship Id="rId10" Type="http://schemas.openxmlformats.org/officeDocument/2006/relationships/chartsheet" Target="chartsheets/sheet7.xml"/><Relationship Id="rId19" Type="http://schemas.openxmlformats.org/officeDocument/2006/relationships/customXml" Target="../customXml/item3.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tx1">
                    <a:lumMod val="75000"/>
                    <a:lumOff val="25000"/>
                  </a:schemeClr>
                </a:solidFill>
              </a:rPr>
              <a:t>Evolutie aanwezige piepers</a:t>
            </a:r>
          </a:p>
        </c:rich>
      </c:tx>
      <c:overlay val="0"/>
    </c:title>
    <c:autoTitleDeleted val="0"/>
    <c:plotArea>
      <c:layout>
        <c:manualLayout>
          <c:layoutTarget val="inner"/>
          <c:xMode val="edge"/>
          <c:yMode val="edge"/>
          <c:x val="4.4692569166559101E-2"/>
          <c:y val="3.1380753138075299E-2"/>
          <c:w val="0.91061486166688199"/>
          <c:h val="0.928455506869173"/>
        </c:manualLayout>
      </c:layout>
      <c:scatterChart>
        <c:scatterStyle val="lineMarker"/>
        <c:varyColors val="0"/>
        <c:ser>
          <c:idx val="0"/>
          <c:order val="0"/>
          <c:spPr>
            <a:ln w="19050" cap="rnd">
              <a:solidFill>
                <a:schemeClr val="accent1"/>
              </a:solidFill>
              <a:prstDash val="sysDash"/>
              <a:round/>
            </a:ln>
            <a:effectLst/>
          </c:spPr>
          <c:marker>
            <c:symbol val="circle"/>
            <c:size val="5"/>
            <c:spPr>
              <a:solidFill>
                <a:schemeClr val="accent1"/>
              </a:solidFill>
              <a:ln w="9525">
                <a:solidFill>
                  <a:schemeClr val="accent1"/>
                </a:solidFill>
              </a:ln>
              <a:effectLst/>
            </c:spPr>
          </c:marker>
          <c:xVal>
            <c:numRef>
              <c:f>'NIET AANKOMEN'!$A$8:$A$550</c:f>
              <c:numCache>
                <c:formatCode>m/d/yyyy</c:formatCode>
                <c:ptCount val="543"/>
                <c:pt idx="0">
                  <c:v>45536</c:v>
                </c:pt>
                <c:pt idx="1">
                  <c:v>45537</c:v>
                </c:pt>
                <c:pt idx="2">
                  <c:v>45538</c:v>
                </c:pt>
                <c:pt idx="3">
                  <c:v>45539</c:v>
                </c:pt>
                <c:pt idx="4">
                  <c:v>45540</c:v>
                </c:pt>
                <c:pt idx="5">
                  <c:v>45541</c:v>
                </c:pt>
                <c:pt idx="6">
                  <c:v>45542</c:v>
                </c:pt>
                <c:pt idx="7">
                  <c:v>45543</c:v>
                </c:pt>
                <c:pt idx="8">
                  <c:v>45544</c:v>
                </c:pt>
                <c:pt idx="9">
                  <c:v>45545</c:v>
                </c:pt>
                <c:pt idx="10">
                  <c:v>45546</c:v>
                </c:pt>
                <c:pt idx="11">
                  <c:v>45547</c:v>
                </c:pt>
                <c:pt idx="12">
                  <c:v>45548</c:v>
                </c:pt>
                <c:pt idx="13">
                  <c:v>45549</c:v>
                </c:pt>
                <c:pt idx="14">
                  <c:v>45550</c:v>
                </c:pt>
                <c:pt idx="15">
                  <c:v>45551</c:v>
                </c:pt>
                <c:pt idx="16">
                  <c:v>45552</c:v>
                </c:pt>
                <c:pt idx="17">
                  <c:v>45553</c:v>
                </c:pt>
                <c:pt idx="18">
                  <c:v>45554</c:v>
                </c:pt>
                <c:pt idx="19">
                  <c:v>45555</c:v>
                </c:pt>
                <c:pt idx="20">
                  <c:v>45556</c:v>
                </c:pt>
                <c:pt idx="21">
                  <c:v>45557</c:v>
                </c:pt>
                <c:pt idx="22">
                  <c:v>45558</c:v>
                </c:pt>
                <c:pt idx="23">
                  <c:v>45559</c:v>
                </c:pt>
                <c:pt idx="24">
                  <c:v>45560</c:v>
                </c:pt>
                <c:pt idx="25">
                  <c:v>45561</c:v>
                </c:pt>
                <c:pt idx="26">
                  <c:v>45562</c:v>
                </c:pt>
                <c:pt idx="27">
                  <c:v>45563</c:v>
                </c:pt>
                <c:pt idx="28">
                  <c:v>45564</c:v>
                </c:pt>
                <c:pt idx="29">
                  <c:v>45565</c:v>
                </c:pt>
                <c:pt idx="30">
                  <c:v>45566</c:v>
                </c:pt>
                <c:pt idx="31">
                  <c:v>45567</c:v>
                </c:pt>
                <c:pt idx="32">
                  <c:v>45568</c:v>
                </c:pt>
                <c:pt idx="33">
                  <c:v>45569</c:v>
                </c:pt>
                <c:pt idx="34">
                  <c:v>45570</c:v>
                </c:pt>
                <c:pt idx="35">
                  <c:v>45571</c:v>
                </c:pt>
                <c:pt idx="36">
                  <c:v>45572</c:v>
                </c:pt>
                <c:pt idx="37">
                  <c:v>45573</c:v>
                </c:pt>
                <c:pt idx="38">
                  <c:v>45574</c:v>
                </c:pt>
                <c:pt idx="39">
                  <c:v>45575</c:v>
                </c:pt>
                <c:pt idx="40">
                  <c:v>45576</c:v>
                </c:pt>
                <c:pt idx="41">
                  <c:v>45577</c:v>
                </c:pt>
                <c:pt idx="42">
                  <c:v>45578</c:v>
                </c:pt>
                <c:pt idx="43">
                  <c:v>45579</c:v>
                </c:pt>
                <c:pt idx="44">
                  <c:v>45580</c:v>
                </c:pt>
                <c:pt idx="45">
                  <c:v>45581</c:v>
                </c:pt>
                <c:pt idx="46">
                  <c:v>45582</c:v>
                </c:pt>
                <c:pt idx="47">
                  <c:v>45583</c:v>
                </c:pt>
                <c:pt idx="48">
                  <c:v>45584</c:v>
                </c:pt>
                <c:pt idx="49">
                  <c:v>45585</c:v>
                </c:pt>
                <c:pt idx="50">
                  <c:v>45586</c:v>
                </c:pt>
                <c:pt idx="51">
                  <c:v>45587</c:v>
                </c:pt>
                <c:pt idx="52">
                  <c:v>45588</c:v>
                </c:pt>
                <c:pt idx="53">
                  <c:v>45589</c:v>
                </c:pt>
                <c:pt idx="54">
                  <c:v>45590</c:v>
                </c:pt>
                <c:pt idx="55">
                  <c:v>45591</c:v>
                </c:pt>
                <c:pt idx="56">
                  <c:v>45592</c:v>
                </c:pt>
                <c:pt idx="57">
                  <c:v>45593</c:v>
                </c:pt>
                <c:pt idx="58">
                  <c:v>45594</c:v>
                </c:pt>
                <c:pt idx="59">
                  <c:v>45595</c:v>
                </c:pt>
                <c:pt idx="60">
                  <c:v>45596</c:v>
                </c:pt>
                <c:pt idx="61">
                  <c:v>45597</c:v>
                </c:pt>
                <c:pt idx="62">
                  <c:v>45598</c:v>
                </c:pt>
                <c:pt idx="63">
                  <c:v>45599</c:v>
                </c:pt>
                <c:pt idx="64">
                  <c:v>45600</c:v>
                </c:pt>
                <c:pt idx="65">
                  <c:v>45601</c:v>
                </c:pt>
                <c:pt idx="66">
                  <c:v>45602</c:v>
                </c:pt>
                <c:pt idx="67">
                  <c:v>45603</c:v>
                </c:pt>
                <c:pt idx="68">
                  <c:v>45604</c:v>
                </c:pt>
                <c:pt idx="69">
                  <c:v>45605</c:v>
                </c:pt>
                <c:pt idx="70">
                  <c:v>45606</c:v>
                </c:pt>
                <c:pt idx="71">
                  <c:v>45607</c:v>
                </c:pt>
                <c:pt idx="72">
                  <c:v>45608</c:v>
                </c:pt>
                <c:pt idx="73">
                  <c:v>45609</c:v>
                </c:pt>
                <c:pt idx="74">
                  <c:v>45610</c:v>
                </c:pt>
                <c:pt idx="75">
                  <c:v>45611</c:v>
                </c:pt>
                <c:pt idx="76">
                  <c:v>45612</c:v>
                </c:pt>
                <c:pt idx="77">
                  <c:v>45613</c:v>
                </c:pt>
                <c:pt idx="78">
                  <c:v>45614</c:v>
                </c:pt>
                <c:pt idx="79">
                  <c:v>45615</c:v>
                </c:pt>
                <c:pt idx="80">
                  <c:v>45616</c:v>
                </c:pt>
                <c:pt idx="81">
                  <c:v>45617</c:v>
                </c:pt>
                <c:pt idx="82">
                  <c:v>45618</c:v>
                </c:pt>
                <c:pt idx="83">
                  <c:v>45619</c:v>
                </c:pt>
                <c:pt idx="84">
                  <c:v>45620</c:v>
                </c:pt>
                <c:pt idx="85">
                  <c:v>45621</c:v>
                </c:pt>
                <c:pt idx="86">
                  <c:v>45622</c:v>
                </c:pt>
                <c:pt idx="87">
                  <c:v>45623</c:v>
                </c:pt>
                <c:pt idx="88">
                  <c:v>45624</c:v>
                </c:pt>
                <c:pt idx="89">
                  <c:v>45625</c:v>
                </c:pt>
                <c:pt idx="90">
                  <c:v>45626</c:v>
                </c:pt>
                <c:pt idx="91">
                  <c:v>45627</c:v>
                </c:pt>
                <c:pt idx="92">
                  <c:v>45628</c:v>
                </c:pt>
                <c:pt idx="93">
                  <c:v>45629</c:v>
                </c:pt>
                <c:pt idx="94">
                  <c:v>45630</c:v>
                </c:pt>
                <c:pt idx="95">
                  <c:v>45631</c:v>
                </c:pt>
                <c:pt idx="96">
                  <c:v>45632</c:v>
                </c:pt>
                <c:pt idx="97">
                  <c:v>45633</c:v>
                </c:pt>
                <c:pt idx="98">
                  <c:v>45634</c:v>
                </c:pt>
                <c:pt idx="99">
                  <c:v>45635</c:v>
                </c:pt>
                <c:pt idx="100">
                  <c:v>45636</c:v>
                </c:pt>
                <c:pt idx="101">
                  <c:v>45637</c:v>
                </c:pt>
                <c:pt idx="102">
                  <c:v>45638</c:v>
                </c:pt>
                <c:pt idx="103">
                  <c:v>45639</c:v>
                </c:pt>
                <c:pt idx="104">
                  <c:v>45640</c:v>
                </c:pt>
                <c:pt idx="105">
                  <c:v>45641</c:v>
                </c:pt>
                <c:pt idx="106">
                  <c:v>45642</c:v>
                </c:pt>
                <c:pt idx="107">
                  <c:v>45643</c:v>
                </c:pt>
                <c:pt idx="108">
                  <c:v>45644</c:v>
                </c:pt>
                <c:pt idx="109">
                  <c:v>45645</c:v>
                </c:pt>
                <c:pt idx="110">
                  <c:v>45646</c:v>
                </c:pt>
                <c:pt idx="111">
                  <c:v>45647</c:v>
                </c:pt>
                <c:pt idx="112">
                  <c:v>45648</c:v>
                </c:pt>
                <c:pt idx="113">
                  <c:v>45649</c:v>
                </c:pt>
                <c:pt idx="114">
                  <c:v>45650</c:v>
                </c:pt>
                <c:pt idx="115">
                  <c:v>45651</c:v>
                </c:pt>
                <c:pt idx="116">
                  <c:v>45652</c:v>
                </c:pt>
                <c:pt idx="117">
                  <c:v>45653</c:v>
                </c:pt>
                <c:pt idx="118">
                  <c:v>45654</c:v>
                </c:pt>
                <c:pt idx="119">
                  <c:v>45655</c:v>
                </c:pt>
                <c:pt idx="120">
                  <c:v>45656</c:v>
                </c:pt>
                <c:pt idx="121">
                  <c:v>45657</c:v>
                </c:pt>
                <c:pt idx="122">
                  <c:v>45658</c:v>
                </c:pt>
                <c:pt idx="123">
                  <c:v>45659</c:v>
                </c:pt>
                <c:pt idx="124">
                  <c:v>45660</c:v>
                </c:pt>
                <c:pt idx="125">
                  <c:v>45661</c:v>
                </c:pt>
                <c:pt idx="126">
                  <c:v>45662</c:v>
                </c:pt>
                <c:pt idx="127">
                  <c:v>45663</c:v>
                </c:pt>
                <c:pt idx="128">
                  <c:v>45664</c:v>
                </c:pt>
                <c:pt idx="129">
                  <c:v>45665</c:v>
                </c:pt>
                <c:pt idx="130">
                  <c:v>45666</c:v>
                </c:pt>
                <c:pt idx="131">
                  <c:v>45667</c:v>
                </c:pt>
                <c:pt idx="132">
                  <c:v>45668</c:v>
                </c:pt>
                <c:pt idx="133">
                  <c:v>45669</c:v>
                </c:pt>
                <c:pt idx="134">
                  <c:v>45670</c:v>
                </c:pt>
                <c:pt idx="135">
                  <c:v>45671</c:v>
                </c:pt>
                <c:pt idx="136">
                  <c:v>45672</c:v>
                </c:pt>
                <c:pt idx="137">
                  <c:v>45673</c:v>
                </c:pt>
                <c:pt idx="138">
                  <c:v>45674</c:v>
                </c:pt>
                <c:pt idx="139">
                  <c:v>45675</c:v>
                </c:pt>
                <c:pt idx="140">
                  <c:v>45676</c:v>
                </c:pt>
                <c:pt idx="141">
                  <c:v>45677</c:v>
                </c:pt>
                <c:pt idx="142">
                  <c:v>45678</c:v>
                </c:pt>
                <c:pt idx="143">
                  <c:v>45679</c:v>
                </c:pt>
                <c:pt idx="144">
                  <c:v>45680</c:v>
                </c:pt>
                <c:pt idx="145">
                  <c:v>45681</c:v>
                </c:pt>
                <c:pt idx="146">
                  <c:v>45682</c:v>
                </c:pt>
                <c:pt idx="147">
                  <c:v>45683</c:v>
                </c:pt>
                <c:pt idx="148">
                  <c:v>45684</c:v>
                </c:pt>
                <c:pt idx="149">
                  <c:v>45685</c:v>
                </c:pt>
                <c:pt idx="150">
                  <c:v>45686</c:v>
                </c:pt>
                <c:pt idx="151">
                  <c:v>45687</c:v>
                </c:pt>
                <c:pt idx="152">
                  <c:v>45688</c:v>
                </c:pt>
                <c:pt idx="153">
                  <c:v>45689</c:v>
                </c:pt>
                <c:pt idx="154">
                  <c:v>45690</c:v>
                </c:pt>
                <c:pt idx="155">
                  <c:v>45691</c:v>
                </c:pt>
                <c:pt idx="156">
                  <c:v>45692</c:v>
                </c:pt>
                <c:pt idx="157">
                  <c:v>45693</c:v>
                </c:pt>
                <c:pt idx="158">
                  <c:v>45694</c:v>
                </c:pt>
                <c:pt idx="159">
                  <c:v>45695</c:v>
                </c:pt>
                <c:pt idx="160">
                  <c:v>45696</c:v>
                </c:pt>
                <c:pt idx="161">
                  <c:v>45697</c:v>
                </c:pt>
                <c:pt idx="162">
                  <c:v>45698</c:v>
                </c:pt>
                <c:pt idx="163">
                  <c:v>45699</c:v>
                </c:pt>
                <c:pt idx="164">
                  <c:v>45700</c:v>
                </c:pt>
                <c:pt idx="165">
                  <c:v>45701</c:v>
                </c:pt>
                <c:pt idx="166">
                  <c:v>45702</c:v>
                </c:pt>
                <c:pt idx="167">
                  <c:v>45703</c:v>
                </c:pt>
                <c:pt idx="168">
                  <c:v>45704</c:v>
                </c:pt>
                <c:pt idx="169">
                  <c:v>45705</c:v>
                </c:pt>
                <c:pt idx="170">
                  <c:v>45706</c:v>
                </c:pt>
                <c:pt idx="171">
                  <c:v>45707</c:v>
                </c:pt>
                <c:pt idx="172">
                  <c:v>45708</c:v>
                </c:pt>
                <c:pt idx="173">
                  <c:v>45709</c:v>
                </c:pt>
                <c:pt idx="174">
                  <c:v>45710</c:v>
                </c:pt>
                <c:pt idx="175">
                  <c:v>45711</c:v>
                </c:pt>
                <c:pt idx="176">
                  <c:v>45712</c:v>
                </c:pt>
                <c:pt idx="177">
                  <c:v>45713</c:v>
                </c:pt>
                <c:pt idx="178">
                  <c:v>45714</c:v>
                </c:pt>
                <c:pt idx="179">
                  <c:v>45715</c:v>
                </c:pt>
                <c:pt idx="180">
                  <c:v>45716</c:v>
                </c:pt>
                <c:pt idx="181">
                  <c:v>45717</c:v>
                </c:pt>
                <c:pt idx="182">
                  <c:v>45718</c:v>
                </c:pt>
                <c:pt idx="183">
                  <c:v>45719</c:v>
                </c:pt>
                <c:pt idx="184">
                  <c:v>45720</c:v>
                </c:pt>
                <c:pt idx="185">
                  <c:v>45721</c:v>
                </c:pt>
                <c:pt idx="186">
                  <c:v>45722</c:v>
                </c:pt>
                <c:pt idx="187">
                  <c:v>45723</c:v>
                </c:pt>
                <c:pt idx="188">
                  <c:v>45724</c:v>
                </c:pt>
                <c:pt idx="189">
                  <c:v>45725</c:v>
                </c:pt>
                <c:pt idx="190">
                  <c:v>45726</c:v>
                </c:pt>
                <c:pt idx="191">
                  <c:v>45727</c:v>
                </c:pt>
                <c:pt idx="192">
                  <c:v>45728</c:v>
                </c:pt>
                <c:pt idx="193">
                  <c:v>45729</c:v>
                </c:pt>
                <c:pt idx="194">
                  <c:v>45730</c:v>
                </c:pt>
                <c:pt idx="195">
                  <c:v>45731</c:v>
                </c:pt>
                <c:pt idx="196">
                  <c:v>45732</c:v>
                </c:pt>
                <c:pt idx="197">
                  <c:v>45733</c:v>
                </c:pt>
                <c:pt idx="198">
                  <c:v>45734</c:v>
                </c:pt>
                <c:pt idx="199">
                  <c:v>45735</c:v>
                </c:pt>
                <c:pt idx="200">
                  <c:v>45736</c:v>
                </c:pt>
                <c:pt idx="201">
                  <c:v>45737</c:v>
                </c:pt>
                <c:pt idx="202">
                  <c:v>45738</c:v>
                </c:pt>
                <c:pt idx="203">
                  <c:v>45739</c:v>
                </c:pt>
                <c:pt idx="204">
                  <c:v>45740</c:v>
                </c:pt>
                <c:pt idx="205">
                  <c:v>45741</c:v>
                </c:pt>
                <c:pt idx="206">
                  <c:v>45742</c:v>
                </c:pt>
                <c:pt idx="207">
                  <c:v>45743</c:v>
                </c:pt>
                <c:pt idx="208">
                  <c:v>45744</c:v>
                </c:pt>
                <c:pt idx="209">
                  <c:v>45745</c:v>
                </c:pt>
                <c:pt idx="210">
                  <c:v>45746</c:v>
                </c:pt>
                <c:pt idx="211">
                  <c:v>45747</c:v>
                </c:pt>
                <c:pt idx="212">
                  <c:v>45748</c:v>
                </c:pt>
                <c:pt idx="213">
                  <c:v>45749</c:v>
                </c:pt>
                <c:pt idx="214">
                  <c:v>45750</c:v>
                </c:pt>
                <c:pt idx="215">
                  <c:v>45751</c:v>
                </c:pt>
                <c:pt idx="216">
                  <c:v>45752</c:v>
                </c:pt>
                <c:pt idx="217">
                  <c:v>45753</c:v>
                </c:pt>
                <c:pt idx="218">
                  <c:v>45754</c:v>
                </c:pt>
                <c:pt idx="219">
                  <c:v>45755</c:v>
                </c:pt>
                <c:pt idx="220">
                  <c:v>45756</c:v>
                </c:pt>
                <c:pt idx="221">
                  <c:v>45757</c:v>
                </c:pt>
                <c:pt idx="222">
                  <c:v>45758</c:v>
                </c:pt>
                <c:pt idx="223">
                  <c:v>45759</c:v>
                </c:pt>
                <c:pt idx="224">
                  <c:v>45760</c:v>
                </c:pt>
                <c:pt idx="225">
                  <c:v>45761</c:v>
                </c:pt>
                <c:pt idx="226">
                  <c:v>45762</c:v>
                </c:pt>
                <c:pt idx="227">
                  <c:v>45763</c:v>
                </c:pt>
                <c:pt idx="228">
                  <c:v>45764</c:v>
                </c:pt>
                <c:pt idx="229">
                  <c:v>45765</c:v>
                </c:pt>
                <c:pt idx="230">
                  <c:v>45766</c:v>
                </c:pt>
                <c:pt idx="231">
                  <c:v>45767</c:v>
                </c:pt>
                <c:pt idx="232">
                  <c:v>45768</c:v>
                </c:pt>
                <c:pt idx="233">
                  <c:v>45769</c:v>
                </c:pt>
                <c:pt idx="234">
                  <c:v>45770</c:v>
                </c:pt>
                <c:pt idx="235">
                  <c:v>45771</c:v>
                </c:pt>
                <c:pt idx="236">
                  <c:v>45772</c:v>
                </c:pt>
                <c:pt idx="237">
                  <c:v>45773</c:v>
                </c:pt>
                <c:pt idx="238">
                  <c:v>45774</c:v>
                </c:pt>
                <c:pt idx="239">
                  <c:v>45775</c:v>
                </c:pt>
                <c:pt idx="240">
                  <c:v>45776</c:v>
                </c:pt>
                <c:pt idx="241">
                  <c:v>45777</c:v>
                </c:pt>
                <c:pt idx="242">
                  <c:v>45778</c:v>
                </c:pt>
                <c:pt idx="243">
                  <c:v>45779</c:v>
                </c:pt>
                <c:pt idx="244">
                  <c:v>45780</c:v>
                </c:pt>
                <c:pt idx="245">
                  <c:v>45781</c:v>
                </c:pt>
                <c:pt idx="246">
                  <c:v>45782</c:v>
                </c:pt>
                <c:pt idx="247">
                  <c:v>45783</c:v>
                </c:pt>
                <c:pt idx="248">
                  <c:v>45784</c:v>
                </c:pt>
                <c:pt idx="249">
                  <c:v>45785</c:v>
                </c:pt>
                <c:pt idx="250">
                  <c:v>45786</c:v>
                </c:pt>
                <c:pt idx="251">
                  <c:v>45787</c:v>
                </c:pt>
                <c:pt idx="252">
                  <c:v>45788</c:v>
                </c:pt>
                <c:pt idx="253">
                  <c:v>45789</c:v>
                </c:pt>
                <c:pt idx="254">
                  <c:v>45790</c:v>
                </c:pt>
                <c:pt idx="255">
                  <c:v>45791</c:v>
                </c:pt>
                <c:pt idx="256">
                  <c:v>45792</c:v>
                </c:pt>
                <c:pt idx="257">
                  <c:v>45793</c:v>
                </c:pt>
                <c:pt idx="258">
                  <c:v>45794</c:v>
                </c:pt>
                <c:pt idx="259">
                  <c:v>45795</c:v>
                </c:pt>
                <c:pt idx="260">
                  <c:v>45796</c:v>
                </c:pt>
                <c:pt idx="261">
                  <c:v>45797</c:v>
                </c:pt>
                <c:pt idx="262">
                  <c:v>45798</c:v>
                </c:pt>
                <c:pt idx="263">
                  <c:v>45799</c:v>
                </c:pt>
                <c:pt idx="264">
                  <c:v>45800</c:v>
                </c:pt>
                <c:pt idx="265">
                  <c:v>45801</c:v>
                </c:pt>
                <c:pt idx="266">
                  <c:v>45802</c:v>
                </c:pt>
                <c:pt idx="267">
                  <c:v>45803</c:v>
                </c:pt>
                <c:pt idx="268">
                  <c:v>45804</c:v>
                </c:pt>
                <c:pt idx="269">
                  <c:v>45805</c:v>
                </c:pt>
                <c:pt idx="270">
                  <c:v>45806</c:v>
                </c:pt>
                <c:pt idx="271">
                  <c:v>45807</c:v>
                </c:pt>
                <c:pt idx="272">
                  <c:v>45808</c:v>
                </c:pt>
                <c:pt idx="273">
                  <c:v>45809</c:v>
                </c:pt>
                <c:pt idx="274">
                  <c:v>45810</c:v>
                </c:pt>
                <c:pt idx="275">
                  <c:v>45811</c:v>
                </c:pt>
                <c:pt idx="276">
                  <c:v>45812</c:v>
                </c:pt>
                <c:pt idx="277">
                  <c:v>45813</c:v>
                </c:pt>
                <c:pt idx="278">
                  <c:v>45814</c:v>
                </c:pt>
                <c:pt idx="279">
                  <c:v>45815</c:v>
                </c:pt>
                <c:pt idx="280">
                  <c:v>45816</c:v>
                </c:pt>
                <c:pt idx="281">
                  <c:v>45817</c:v>
                </c:pt>
                <c:pt idx="282">
                  <c:v>45818</c:v>
                </c:pt>
                <c:pt idx="283">
                  <c:v>45819</c:v>
                </c:pt>
                <c:pt idx="284">
                  <c:v>45820</c:v>
                </c:pt>
                <c:pt idx="285">
                  <c:v>45821</c:v>
                </c:pt>
                <c:pt idx="286">
                  <c:v>45822</c:v>
                </c:pt>
                <c:pt idx="287">
                  <c:v>45823</c:v>
                </c:pt>
                <c:pt idx="288">
                  <c:v>45824</c:v>
                </c:pt>
                <c:pt idx="289">
                  <c:v>45825</c:v>
                </c:pt>
                <c:pt idx="290">
                  <c:v>45826</c:v>
                </c:pt>
                <c:pt idx="291">
                  <c:v>45827</c:v>
                </c:pt>
                <c:pt idx="292">
                  <c:v>45828</c:v>
                </c:pt>
                <c:pt idx="293">
                  <c:v>45829</c:v>
                </c:pt>
                <c:pt idx="294">
                  <c:v>45830</c:v>
                </c:pt>
                <c:pt idx="295">
                  <c:v>45831</c:v>
                </c:pt>
                <c:pt idx="296">
                  <c:v>45832</c:v>
                </c:pt>
                <c:pt idx="297">
                  <c:v>45833</c:v>
                </c:pt>
                <c:pt idx="298">
                  <c:v>45834</c:v>
                </c:pt>
                <c:pt idx="299">
                  <c:v>45835</c:v>
                </c:pt>
                <c:pt idx="300">
                  <c:v>45836</c:v>
                </c:pt>
                <c:pt idx="301">
                  <c:v>45837</c:v>
                </c:pt>
                <c:pt idx="302">
                  <c:v>45838</c:v>
                </c:pt>
                <c:pt idx="303">
                  <c:v>45839</c:v>
                </c:pt>
                <c:pt idx="304">
                  <c:v>45840</c:v>
                </c:pt>
                <c:pt idx="305">
                  <c:v>45841</c:v>
                </c:pt>
                <c:pt idx="306">
                  <c:v>45842</c:v>
                </c:pt>
                <c:pt idx="307">
                  <c:v>45843</c:v>
                </c:pt>
                <c:pt idx="308">
                  <c:v>45844</c:v>
                </c:pt>
                <c:pt idx="309">
                  <c:v>45845</c:v>
                </c:pt>
                <c:pt idx="310">
                  <c:v>45846</c:v>
                </c:pt>
                <c:pt idx="311">
                  <c:v>45847</c:v>
                </c:pt>
                <c:pt idx="312">
                  <c:v>45848</c:v>
                </c:pt>
                <c:pt idx="313">
                  <c:v>45849</c:v>
                </c:pt>
                <c:pt idx="314">
                  <c:v>45850</c:v>
                </c:pt>
                <c:pt idx="315">
                  <c:v>45851</c:v>
                </c:pt>
                <c:pt idx="316">
                  <c:v>45852</c:v>
                </c:pt>
                <c:pt idx="317">
                  <c:v>45853</c:v>
                </c:pt>
                <c:pt idx="318">
                  <c:v>45854</c:v>
                </c:pt>
                <c:pt idx="319">
                  <c:v>45855</c:v>
                </c:pt>
                <c:pt idx="320">
                  <c:v>45856</c:v>
                </c:pt>
                <c:pt idx="321">
                  <c:v>45857</c:v>
                </c:pt>
                <c:pt idx="322">
                  <c:v>45858</c:v>
                </c:pt>
                <c:pt idx="323">
                  <c:v>45859</c:v>
                </c:pt>
                <c:pt idx="324">
                  <c:v>45860</c:v>
                </c:pt>
                <c:pt idx="325">
                  <c:v>45861</c:v>
                </c:pt>
                <c:pt idx="326">
                  <c:v>45862</c:v>
                </c:pt>
                <c:pt idx="327">
                  <c:v>45863</c:v>
                </c:pt>
                <c:pt idx="328">
                  <c:v>45864</c:v>
                </c:pt>
                <c:pt idx="329">
                  <c:v>45865</c:v>
                </c:pt>
                <c:pt idx="330">
                  <c:v>45866</c:v>
                </c:pt>
                <c:pt idx="331">
                  <c:v>45867</c:v>
                </c:pt>
                <c:pt idx="332">
                  <c:v>45868</c:v>
                </c:pt>
                <c:pt idx="333">
                  <c:v>45869</c:v>
                </c:pt>
                <c:pt idx="334">
                  <c:v>45870</c:v>
                </c:pt>
                <c:pt idx="335">
                  <c:v>45871</c:v>
                </c:pt>
                <c:pt idx="336">
                  <c:v>45872</c:v>
                </c:pt>
                <c:pt idx="337">
                  <c:v>45873</c:v>
                </c:pt>
                <c:pt idx="338">
                  <c:v>45874</c:v>
                </c:pt>
                <c:pt idx="339">
                  <c:v>45875</c:v>
                </c:pt>
                <c:pt idx="340">
                  <c:v>45876</c:v>
                </c:pt>
                <c:pt idx="341">
                  <c:v>45877</c:v>
                </c:pt>
                <c:pt idx="342">
                  <c:v>45878</c:v>
                </c:pt>
                <c:pt idx="343">
                  <c:v>45879</c:v>
                </c:pt>
                <c:pt idx="344">
                  <c:v>45880</c:v>
                </c:pt>
                <c:pt idx="345">
                  <c:v>45881</c:v>
                </c:pt>
                <c:pt idx="346">
                  <c:v>45882</c:v>
                </c:pt>
                <c:pt idx="347">
                  <c:v>45883</c:v>
                </c:pt>
                <c:pt idx="348">
                  <c:v>45884</c:v>
                </c:pt>
                <c:pt idx="349">
                  <c:v>45885</c:v>
                </c:pt>
                <c:pt idx="350">
                  <c:v>45886</c:v>
                </c:pt>
                <c:pt idx="351">
                  <c:v>45887</c:v>
                </c:pt>
                <c:pt idx="352">
                  <c:v>45888</c:v>
                </c:pt>
                <c:pt idx="353">
                  <c:v>45889</c:v>
                </c:pt>
                <c:pt idx="354">
                  <c:v>45890</c:v>
                </c:pt>
                <c:pt idx="355">
                  <c:v>45891</c:v>
                </c:pt>
                <c:pt idx="356">
                  <c:v>45892</c:v>
                </c:pt>
                <c:pt idx="357">
                  <c:v>45893</c:v>
                </c:pt>
                <c:pt idx="358">
                  <c:v>45894</c:v>
                </c:pt>
                <c:pt idx="359">
                  <c:v>45895</c:v>
                </c:pt>
                <c:pt idx="360">
                  <c:v>45896</c:v>
                </c:pt>
                <c:pt idx="361">
                  <c:v>45897</c:v>
                </c:pt>
                <c:pt idx="362">
                  <c:v>45898</c:v>
                </c:pt>
                <c:pt idx="363">
                  <c:v>45899</c:v>
                </c:pt>
                <c:pt idx="364">
                  <c:v>45900</c:v>
                </c:pt>
                <c:pt idx="365">
                  <c:v>45901</c:v>
                </c:pt>
                <c:pt idx="366">
                  <c:v>45902</c:v>
                </c:pt>
                <c:pt idx="367">
                  <c:v>45903</c:v>
                </c:pt>
                <c:pt idx="368">
                  <c:v>45904</c:v>
                </c:pt>
                <c:pt idx="369">
                  <c:v>45905</c:v>
                </c:pt>
                <c:pt idx="370">
                  <c:v>45906</c:v>
                </c:pt>
                <c:pt idx="371">
                  <c:v>45907</c:v>
                </c:pt>
                <c:pt idx="372">
                  <c:v>45908</c:v>
                </c:pt>
                <c:pt idx="373">
                  <c:v>45909</c:v>
                </c:pt>
                <c:pt idx="374">
                  <c:v>45910</c:v>
                </c:pt>
                <c:pt idx="375">
                  <c:v>45911</c:v>
                </c:pt>
                <c:pt idx="376">
                  <c:v>45912</c:v>
                </c:pt>
                <c:pt idx="377">
                  <c:v>45913</c:v>
                </c:pt>
                <c:pt idx="378">
                  <c:v>45914</c:v>
                </c:pt>
                <c:pt idx="379">
                  <c:v>45915</c:v>
                </c:pt>
                <c:pt idx="380">
                  <c:v>45916</c:v>
                </c:pt>
                <c:pt idx="381">
                  <c:v>45917</c:v>
                </c:pt>
                <c:pt idx="382">
                  <c:v>45918</c:v>
                </c:pt>
                <c:pt idx="383">
                  <c:v>45919</c:v>
                </c:pt>
                <c:pt idx="384">
                  <c:v>45920</c:v>
                </c:pt>
                <c:pt idx="385">
                  <c:v>45921</c:v>
                </c:pt>
                <c:pt idx="386">
                  <c:v>45922</c:v>
                </c:pt>
                <c:pt idx="387">
                  <c:v>45923</c:v>
                </c:pt>
                <c:pt idx="388">
                  <c:v>45924</c:v>
                </c:pt>
                <c:pt idx="389">
                  <c:v>45925</c:v>
                </c:pt>
                <c:pt idx="390">
                  <c:v>45926</c:v>
                </c:pt>
                <c:pt idx="391">
                  <c:v>45927</c:v>
                </c:pt>
                <c:pt idx="392">
                  <c:v>45928</c:v>
                </c:pt>
                <c:pt idx="393">
                  <c:v>45929</c:v>
                </c:pt>
                <c:pt idx="394">
                  <c:v>45930</c:v>
                </c:pt>
                <c:pt idx="395">
                  <c:v>45931</c:v>
                </c:pt>
              </c:numCache>
            </c:numRef>
          </c:xVal>
          <c:yVal>
            <c:numRef>
              <c:f>'NIET AANKOMEN'!$E$8:$E$550</c:f>
              <c:numCache>
                <c:formatCode>General</c:formatCode>
                <c:ptCount val="54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0</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34</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numCache>
            </c:numRef>
          </c:yVal>
          <c:smooth val="0"/>
          <c:extLst>
            <c:ext xmlns:c16="http://schemas.microsoft.com/office/drawing/2014/chart" uri="{C3380CC4-5D6E-409C-BE32-E72D297353CC}">
              <c16:uniqueId val="{00000000-7086-460C-8B55-49CAD7A6DB2C}"/>
            </c:ext>
          </c:extLst>
        </c:ser>
        <c:dLbls>
          <c:showLegendKey val="0"/>
          <c:showVal val="0"/>
          <c:showCatName val="0"/>
          <c:showSerName val="0"/>
          <c:showPercent val="0"/>
          <c:showBubbleSize val="0"/>
        </c:dLbls>
        <c:axId val="2120557848"/>
        <c:axId val="2120563400"/>
      </c:scatterChart>
      <c:valAx>
        <c:axId val="2120557848"/>
        <c:scaling>
          <c:orientation val="minMax"/>
        </c:scaling>
        <c:delete val="0"/>
        <c:axPos val="b"/>
        <c:majorGridlines>
          <c:spPr>
            <a:ln w="9525" cap="flat" cmpd="sng" algn="ctr">
              <a:solidFill>
                <a:schemeClr val="tx1">
                  <a:lumMod val="15000"/>
                  <a:lumOff val="85000"/>
                </a:schemeClr>
              </a:solidFill>
              <a:round/>
            </a:ln>
            <a:effectLst/>
          </c:spPr>
        </c:majorGridlines>
        <c:numFmt formatCode="d/mm/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563400"/>
        <c:crosses val="autoZero"/>
        <c:crossBetween val="midCat"/>
        <c:majorUnit val="30"/>
      </c:valAx>
      <c:valAx>
        <c:axId val="21205634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5578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tx1">
                    <a:lumMod val="75000"/>
                    <a:lumOff val="25000"/>
                  </a:schemeClr>
                </a:solidFill>
              </a:rPr>
              <a:t>Evolutie aanwezige ini's</a:t>
            </a:r>
          </a:p>
        </c:rich>
      </c:tx>
      <c:overlay val="0"/>
    </c:title>
    <c:autoTitleDeleted val="0"/>
    <c:plotArea>
      <c:layout>
        <c:manualLayout>
          <c:layoutTarget val="inner"/>
          <c:xMode val="edge"/>
          <c:yMode val="edge"/>
          <c:x val="5.1523170259455298E-2"/>
          <c:y val="1.1490626956149301E-2"/>
          <c:w val="0.91061486166688199"/>
          <c:h val="0.928455506869173"/>
        </c:manualLayout>
      </c:layout>
      <c:scatterChart>
        <c:scatterStyle val="lineMarker"/>
        <c:varyColors val="0"/>
        <c:ser>
          <c:idx val="0"/>
          <c:order val="0"/>
          <c:spPr>
            <a:ln w="19050" cap="rnd">
              <a:solidFill>
                <a:schemeClr val="accent1"/>
              </a:solidFill>
              <a:prstDash val="sysDash"/>
              <a:round/>
            </a:ln>
            <a:effectLst/>
          </c:spPr>
          <c:marker>
            <c:symbol val="circle"/>
            <c:size val="5"/>
            <c:spPr>
              <a:solidFill>
                <a:schemeClr val="accent1"/>
              </a:solidFill>
              <a:ln w="9525">
                <a:solidFill>
                  <a:schemeClr val="accent1"/>
                </a:solidFill>
              </a:ln>
              <a:effectLst/>
            </c:spPr>
          </c:marker>
          <c:xVal>
            <c:numRef>
              <c:f>'NIET AANKOMEN'!$A$8:$A$550</c:f>
              <c:numCache>
                <c:formatCode>m/d/yyyy</c:formatCode>
                <c:ptCount val="543"/>
                <c:pt idx="0">
                  <c:v>45536</c:v>
                </c:pt>
                <c:pt idx="1">
                  <c:v>45537</c:v>
                </c:pt>
                <c:pt idx="2">
                  <c:v>45538</c:v>
                </c:pt>
                <c:pt idx="3">
                  <c:v>45539</c:v>
                </c:pt>
                <c:pt idx="4">
                  <c:v>45540</c:v>
                </c:pt>
                <c:pt idx="5">
                  <c:v>45541</c:v>
                </c:pt>
                <c:pt idx="6">
                  <c:v>45542</c:v>
                </c:pt>
                <c:pt idx="7">
                  <c:v>45543</c:v>
                </c:pt>
                <c:pt idx="8">
                  <c:v>45544</c:v>
                </c:pt>
                <c:pt idx="9">
                  <c:v>45545</c:v>
                </c:pt>
                <c:pt idx="10">
                  <c:v>45546</c:v>
                </c:pt>
                <c:pt idx="11">
                  <c:v>45547</c:v>
                </c:pt>
                <c:pt idx="12">
                  <c:v>45548</c:v>
                </c:pt>
                <c:pt idx="13">
                  <c:v>45549</c:v>
                </c:pt>
                <c:pt idx="14">
                  <c:v>45550</c:v>
                </c:pt>
                <c:pt idx="15">
                  <c:v>45551</c:v>
                </c:pt>
                <c:pt idx="16">
                  <c:v>45552</c:v>
                </c:pt>
                <c:pt idx="17">
                  <c:v>45553</c:v>
                </c:pt>
                <c:pt idx="18">
                  <c:v>45554</c:v>
                </c:pt>
                <c:pt idx="19">
                  <c:v>45555</c:v>
                </c:pt>
                <c:pt idx="20">
                  <c:v>45556</c:v>
                </c:pt>
                <c:pt idx="21">
                  <c:v>45557</c:v>
                </c:pt>
                <c:pt idx="22">
                  <c:v>45558</c:v>
                </c:pt>
                <c:pt idx="23">
                  <c:v>45559</c:v>
                </c:pt>
                <c:pt idx="24">
                  <c:v>45560</c:v>
                </c:pt>
                <c:pt idx="25">
                  <c:v>45561</c:v>
                </c:pt>
                <c:pt idx="26">
                  <c:v>45562</c:v>
                </c:pt>
                <c:pt idx="27">
                  <c:v>45563</c:v>
                </c:pt>
                <c:pt idx="28">
                  <c:v>45564</c:v>
                </c:pt>
                <c:pt idx="29">
                  <c:v>45565</c:v>
                </c:pt>
                <c:pt idx="30">
                  <c:v>45566</c:v>
                </c:pt>
                <c:pt idx="31">
                  <c:v>45567</c:v>
                </c:pt>
                <c:pt idx="32">
                  <c:v>45568</c:v>
                </c:pt>
                <c:pt idx="33">
                  <c:v>45569</c:v>
                </c:pt>
                <c:pt idx="34">
                  <c:v>45570</c:v>
                </c:pt>
                <c:pt idx="35">
                  <c:v>45571</c:v>
                </c:pt>
                <c:pt idx="36">
                  <c:v>45572</c:v>
                </c:pt>
                <c:pt idx="37">
                  <c:v>45573</c:v>
                </c:pt>
                <c:pt idx="38">
                  <c:v>45574</c:v>
                </c:pt>
                <c:pt idx="39">
                  <c:v>45575</c:v>
                </c:pt>
                <c:pt idx="40">
                  <c:v>45576</c:v>
                </c:pt>
                <c:pt idx="41">
                  <c:v>45577</c:v>
                </c:pt>
                <c:pt idx="42">
                  <c:v>45578</c:v>
                </c:pt>
                <c:pt idx="43">
                  <c:v>45579</c:v>
                </c:pt>
                <c:pt idx="44">
                  <c:v>45580</c:v>
                </c:pt>
                <c:pt idx="45">
                  <c:v>45581</c:v>
                </c:pt>
                <c:pt idx="46">
                  <c:v>45582</c:v>
                </c:pt>
                <c:pt idx="47">
                  <c:v>45583</c:v>
                </c:pt>
                <c:pt idx="48">
                  <c:v>45584</c:v>
                </c:pt>
                <c:pt idx="49">
                  <c:v>45585</c:v>
                </c:pt>
                <c:pt idx="50">
                  <c:v>45586</c:v>
                </c:pt>
                <c:pt idx="51">
                  <c:v>45587</c:v>
                </c:pt>
                <c:pt idx="52">
                  <c:v>45588</c:v>
                </c:pt>
                <c:pt idx="53">
                  <c:v>45589</c:v>
                </c:pt>
                <c:pt idx="54">
                  <c:v>45590</c:v>
                </c:pt>
                <c:pt idx="55">
                  <c:v>45591</c:v>
                </c:pt>
                <c:pt idx="56">
                  <c:v>45592</c:v>
                </c:pt>
                <c:pt idx="57">
                  <c:v>45593</c:v>
                </c:pt>
                <c:pt idx="58">
                  <c:v>45594</c:v>
                </c:pt>
                <c:pt idx="59">
                  <c:v>45595</c:v>
                </c:pt>
                <c:pt idx="60">
                  <c:v>45596</c:v>
                </c:pt>
                <c:pt idx="61">
                  <c:v>45597</c:v>
                </c:pt>
                <c:pt idx="62">
                  <c:v>45598</c:v>
                </c:pt>
                <c:pt idx="63">
                  <c:v>45599</c:v>
                </c:pt>
                <c:pt idx="64">
                  <c:v>45600</c:v>
                </c:pt>
                <c:pt idx="65">
                  <c:v>45601</c:v>
                </c:pt>
                <c:pt idx="66">
                  <c:v>45602</c:v>
                </c:pt>
                <c:pt idx="67">
                  <c:v>45603</c:v>
                </c:pt>
                <c:pt idx="68">
                  <c:v>45604</c:v>
                </c:pt>
                <c:pt idx="69">
                  <c:v>45605</c:v>
                </c:pt>
                <c:pt idx="70">
                  <c:v>45606</c:v>
                </c:pt>
                <c:pt idx="71">
                  <c:v>45607</c:v>
                </c:pt>
                <c:pt idx="72">
                  <c:v>45608</c:v>
                </c:pt>
                <c:pt idx="73">
                  <c:v>45609</c:v>
                </c:pt>
                <c:pt idx="74">
                  <c:v>45610</c:v>
                </c:pt>
                <c:pt idx="75">
                  <c:v>45611</c:v>
                </c:pt>
                <c:pt idx="76">
                  <c:v>45612</c:v>
                </c:pt>
                <c:pt idx="77">
                  <c:v>45613</c:v>
                </c:pt>
                <c:pt idx="78">
                  <c:v>45614</c:v>
                </c:pt>
                <c:pt idx="79">
                  <c:v>45615</c:v>
                </c:pt>
                <c:pt idx="80">
                  <c:v>45616</c:v>
                </c:pt>
                <c:pt idx="81">
                  <c:v>45617</c:v>
                </c:pt>
                <c:pt idx="82">
                  <c:v>45618</c:v>
                </c:pt>
                <c:pt idx="83">
                  <c:v>45619</c:v>
                </c:pt>
                <c:pt idx="84">
                  <c:v>45620</c:v>
                </c:pt>
                <c:pt idx="85">
                  <c:v>45621</c:v>
                </c:pt>
                <c:pt idx="86">
                  <c:v>45622</c:v>
                </c:pt>
                <c:pt idx="87">
                  <c:v>45623</c:v>
                </c:pt>
                <c:pt idx="88">
                  <c:v>45624</c:v>
                </c:pt>
                <c:pt idx="89">
                  <c:v>45625</c:v>
                </c:pt>
                <c:pt idx="90">
                  <c:v>45626</c:v>
                </c:pt>
                <c:pt idx="91">
                  <c:v>45627</c:v>
                </c:pt>
                <c:pt idx="92">
                  <c:v>45628</c:v>
                </c:pt>
                <c:pt idx="93">
                  <c:v>45629</c:v>
                </c:pt>
                <c:pt idx="94">
                  <c:v>45630</c:v>
                </c:pt>
                <c:pt idx="95">
                  <c:v>45631</c:v>
                </c:pt>
                <c:pt idx="96">
                  <c:v>45632</c:v>
                </c:pt>
                <c:pt idx="97">
                  <c:v>45633</c:v>
                </c:pt>
                <c:pt idx="98">
                  <c:v>45634</c:v>
                </c:pt>
                <c:pt idx="99">
                  <c:v>45635</c:v>
                </c:pt>
                <c:pt idx="100">
                  <c:v>45636</c:v>
                </c:pt>
                <c:pt idx="101">
                  <c:v>45637</c:v>
                </c:pt>
                <c:pt idx="102">
                  <c:v>45638</c:v>
                </c:pt>
                <c:pt idx="103">
                  <c:v>45639</c:v>
                </c:pt>
                <c:pt idx="104">
                  <c:v>45640</c:v>
                </c:pt>
                <c:pt idx="105">
                  <c:v>45641</c:v>
                </c:pt>
                <c:pt idx="106">
                  <c:v>45642</c:v>
                </c:pt>
                <c:pt idx="107">
                  <c:v>45643</c:v>
                </c:pt>
                <c:pt idx="108">
                  <c:v>45644</c:v>
                </c:pt>
                <c:pt idx="109">
                  <c:v>45645</c:v>
                </c:pt>
                <c:pt idx="110">
                  <c:v>45646</c:v>
                </c:pt>
                <c:pt idx="111">
                  <c:v>45647</c:v>
                </c:pt>
                <c:pt idx="112">
                  <c:v>45648</c:v>
                </c:pt>
                <c:pt idx="113">
                  <c:v>45649</c:v>
                </c:pt>
                <c:pt idx="114">
                  <c:v>45650</c:v>
                </c:pt>
                <c:pt idx="115">
                  <c:v>45651</c:v>
                </c:pt>
                <c:pt idx="116">
                  <c:v>45652</c:v>
                </c:pt>
                <c:pt idx="117">
                  <c:v>45653</c:v>
                </c:pt>
                <c:pt idx="118">
                  <c:v>45654</c:v>
                </c:pt>
                <c:pt idx="119">
                  <c:v>45655</c:v>
                </c:pt>
                <c:pt idx="120">
                  <c:v>45656</c:v>
                </c:pt>
                <c:pt idx="121">
                  <c:v>45657</c:v>
                </c:pt>
                <c:pt idx="122">
                  <c:v>45658</c:v>
                </c:pt>
                <c:pt idx="123">
                  <c:v>45659</c:v>
                </c:pt>
                <c:pt idx="124">
                  <c:v>45660</c:v>
                </c:pt>
                <c:pt idx="125">
                  <c:v>45661</c:v>
                </c:pt>
                <c:pt idx="126">
                  <c:v>45662</c:v>
                </c:pt>
                <c:pt idx="127">
                  <c:v>45663</c:v>
                </c:pt>
                <c:pt idx="128">
                  <c:v>45664</c:v>
                </c:pt>
                <c:pt idx="129">
                  <c:v>45665</c:v>
                </c:pt>
                <c:pt idx="130">
                  <c:v>45666</c:v>
                </c:pt>
                <c:pt idx="131">
                  <c:v>45667</c:v>
                </c:pt>
                <c:pt idx="132">
                  <c:v>45668</c:v>
                </c:pt>
                <c:pt idx="133">
                  <c:v>45669</c:v>
                </c:pt>
                <c:pt idx="134">
                  <c:v>45670</c:v>
                </c:pt>
                <c:pt idx="135">
                  <c:v>45671</c:v>
                </c:pt>
                <c:pt idx="136">
                  <c:v>45672</c:v>
                </c:pt>
                <c:pt idx="137">
                  <c:v>45673</c:v>
                </c:pt>
                <c:pt idx="138">
                  <c:v>45674</c:v>
                </c:pt>
                <c:pt idx="139">
                  <c:v>45675</c:v>
                </c:pt>
                <c:pt idx="140">
                  <c:v>45676</c:v>
                </c:pt>
                <c:pt idx="141">
                  <c:v>45677</c:v>
                </c:pt>
                <c:pt idx="142">
                  <c:v>45678</c:v>
                </c:pt>
                <c:pt idx="143">
                  <c:v>45679</c:v>
                </c:pt>
                <c:pt idx="144">
                  <c:v>45680</c:v>
                </c:pt>
                <c:pt idx="145">
                  <c:v>45681</c:v>
                </c:pt>
                <c:pt idx="146">
                  <c:v>45682</c:v>
                </c:pt>
                <c:pt idx="147">
                  <c:v>45683</c:v>
                </c:pt>
                <c:pt idx="148">
                  <c:v>45684</c:v>
                </c:pt>
                <c:pt idx="149">
                  <c:v>45685</c:v>
                </c:pt>
                <c:pt idx="150">
                  <c:v>45686</c:v>
                </c:pt>
                <c:pt idx="151">
                  <c:v>45687</c:v>
                </c:pt>
                <c:pt idx="152">
                  <c:v>45688</c:v>
                </c:pt>
                <c:pt idx="153">
                  <c:v>45689</c:v>
                </c:pt>
                <c:pt idx="154">
                  <c:v>45690</c:v>
                </c:pt>
                <c:pt idx="155">
                  <c:v>45691</c:v>
                </c:pt>
                <c:pt idx="156">
                  <c:v>45692</c:v>
                </c:pt>
                <c:pt idx="157">
                  <c:v>45693</c:v>
                </c:pt>
                <c:pt idx="158">
                  <c:v>45694</c:v>
                </c:pt>
                <c:pt idx="159">
                  <c:v>45695</c:v>
                </c:pt>
                <c:pt idx="160">
                  <c:v>45696</c:v>
                </c:pt>
                <c:pt idx="161">
                  <c:v>45697</c:v>
                </c:pt>
                <c:pt idx="162">
                  <c:v>45698</c:v>
                </c:pt>
                <c:pt idx="163">
                  <c:v>45699</c:v>
                </c:pt>
                <c:pt idx="164">
                  <c:v>45700</c:v>
                </c:pt>
                <c:pt idx="165">
                  <c:v>45701</c:v>
                </c:pt>
                <c:pt idx="166">
                  <c:v>45702</c:v>
                </c:pt>
                <c:pt idx="167">
                  <c:v>45703</c:v>
                </c:pt>
                <c:pt idx="168">
                  <c:v>45704</c:v>
                </c:pt>
                <c:pt idx="169">
                  <c:v>45705</c:v>
                </c:pt>
                <c:pt idx="170">
                  <c:v>45706</c:v>
                </c:pt>
                <c:pt idx="171">
                  <c:v>45707</c:v>
                </c:pt>
                <c:pt idx="172">
                  <c:v>45708</c:v>
                </c:pt>
                <c:pt idx="173">
                  <c:v>45709</c:v>
                </c:pt>
                <c:pt idx="174">
                  <c:v>45710</c:v>
                </c:pt>
                <c:pt idx="175">
                  <c:v>45711</c:v>
                </c:pt>
                <c:pt idx="176">
                  <c:v>45712</c:v>
                </c:pt>
                <c:pt idx="177">
                  <c:v>45713</c:v>
                </c:pt>
                <c:pt idx="178">
                  <c:v>45714</c:v>
                </c:pt>
                <c:pt idx="179">
                  <c:v>45715</c:v>
                </c:pt>
                <c:pt idx="180">
                  <c:v>45716</c:v>
                </c:pt>
                <c:pt idx="181">
                  <c:v>45717</c:v>
                </c:pt>
                <c:pt idx="182">
                  <c:v>45718</c:v>
                </c:pt>
                <c:pt idx="183">
                  <c:v>45719</c:v>
                </c:pt>
                <c:pt idx="184">
                  <c:v>45720</c:v>
                </c:pt>
                <c:pt idx="185">
                  <c:v>45721</c:v>
                </c:pt>
                <c:pt idx="186">
                  <c:v>45722</c:v>
                </c:pt>
                <c:pt idx="187">
                  <c:v>45723</c:v>
                </c:pt>
                <c:pt idx="188">
                  <c:v>45724</c:v>
                </c:pt>
                <c:pt idx="189">
                  <c:v>45725</c:v>
                </c:pt>
                <c:pt idx="190">
                  <c:v>45726</c:v>
                </c:pt>
                <c:pt idx="191">
                  <c:v>45727</c:v>
                </c:pt>
                <c:pt idx="192">
                  <c:v>45728</c:v>
                </c:pt>
                <c:pt idx="193">
                  <c:v>45729</c:v>
                </c:pt>
                <c:pt idx="194">
                  <c:v>45730</c:v>
                </c:pt>
                <c:pt idx="195">
                  <c:v>45731</c:v>
                </c:pt>
                <c:pt idx="196">
                  <c:v>45732</c:v>
                </c:pt>
                <c:pt idx="197">
                  <c:v>45733</c:v>
                </c:pt>
                <c:pt idx="198">
                  <c:v>45734</c:v>
                </c:pt>
                <c:pt idx="199">
                  <c:v>45735</c:v>
                </c:pt>
                <c:pt idx="200">
                  <c:v>45736</c:v>
                </c:pt>
                <c:pt idx="201">
                  <c:v>45737</c:v>
                </c:pt>
                <c:pt idx="202">
                  <c:v>45738</c:v>
                </c:pt>
                <c:pt idx="203">
                  <c:v>45739</c:v>
                </c:pt>
                <c:pt idx="204">
                  <c:v>45740</c:v>
                </c:pt>
                <c:pt idx="205">
                  <c:v>45741</c:v>
                </c:pt>
                <c:pt idx="206">
                  <c:v>45742</c:v>
                </c:pt>
                <c:pt idx="207">
                  <c:v>45743</c:v>
                </c:pt>
                <c:pt idx="208">
                  <c:v>45744</c:v>
                </c:pt>
                <c:pt idx="209">
                  <c:v>45745</c:v>
                </c:pt>
                <c:pt idx="210">
                  <c:v>45746</c:v>
                </c:pt>
                <c:pt idx="211">
                  <c:v>45747</c:v>
                </c:pt>
                <c:pt idx="212">
                  <c:v>45748</c:v>
                </c:pt>
                <c:pt idx="213">
                  <c:v>45749</c:v>
                </c:pt>
                <c:pt idx="214">
                  <c:v>45750</c:v>
                </c:pt>
                <c:pt idx="215">
                  <c:v>45751</c:v>
                </c:pt>
                <c:pt idx="216">
                  <c:v>45752</c:v>
                </c:pt>
                <c:pt idx="217">
                  <c:v>45753</c:v>
                </c:pt>
                <c:pt idx="218">
                  <c:v>45754</c:v>
                </c:pt>
                <c:pt idx="219">
                  <c:v>45755</c:v>
                </c:pt>
                <c:pt idx="220">
                  <c:v>45756</c:v>
                </c:pt>
                <c:pt idx="221">
                  <c:v>45757</c:v>
                </c:pt>
                <c:pt idx="222">
                  <c:v>45758</c:v>
                </c:pt>
                <c:pt idx="223">
                  <c:v>45759</c:v>
                </c:pt>
                <c:pt idx="224">
                  <c:v>45760</c:v>
                </c:pt>
                <c:pt idx="225">
                  <c:v>45761</c:v>
                </c:pt>
                <c:pt idx="226">
                  <c:v>45762</c:v>
                </c:pt>
                <c:pt idx="227">
                  <c:v>45763</c:v>
                </c:pt>
                <c:pt idx="228">
                  <c:v>45764</c:v>
                </c:pt>
                <c:pt idx="229">
                  <c:v>45765</c:v>
                </c:pt>
                <c:pt idx="230">
                  <c:v>45766</c:v>
                </c:pt>
                <c:pt idx="231">
                  <c:v>45767</c:v>
                </c:pt>
                <c:pt idx="232">
                  <c:v>45768</c:v>
                </c:pt>
                <c:pt idx="233">
                  <c:v>45769</c:v>
                </c:pt>
                <c:pt idx="234">
                  <c:v>45770</c:v>
                </c:pt>
                <c:pt idx="235">
                  <c:v>45771</c:v>
                </c:pt>
                <c:pt idx="236">
                  <c:v>45772</c:v>
                </c:pt>
                <c:pt idx="237">
                  <c:v>45773</c:v>
                </c:pt>
                <c:pt idx="238">
                  <c:v>45774</c:v>
                </c:pt>
                <c:pt idx="239">
                  <c:v>45775</c:v>
                </c:pt>
                <c:pt idx="240">
                  <c:v>45776</c:v>
                </c:pt>
                <c:pt idx="241">
                  <c:v>45777</c:v>
                </c:pt>
                <c:pt idx="242">
                  <c:v>45778</c:v>
                </c:pt>
                <c:pt idx="243">
                  <c:v>45779</c:v>
                </c:pt>
                <c:pt idx="244">
                  <c:v>45780</c:v>
                </c:pt>
                <c:pt idx="245">
                  <c:v>45781</c:v>
                </c:pt>
                <c:pt idx="246">
                  <c:v>45782</c:v>
                </c:pt>
                <c:pt idx="247">
                  <c:v>45783</c:v>
                </c:pt>
                <c:pt idx="248">
                  <c:v>45784</c:v>
                </c:pt>
                <c:pt idx="249">
                  <c:v>45785</c:v>
                </c:pt>
                <c:pt idx="250">
                  <c:v>45786</c:v>
                </c:pt>
                <c:pt idx="251">
                  <c:v>45787</c:v>
                </c:pt>
                <c:pt idx="252">
                  <c:v>45788</c:v>
                </c:pt>
                <c:pt idx="253">
                  <c:v>45789</c:v>
                </c:pt>
                <c:pt idx="254">
                  <c:v>45790</c:v>
                </c:pt>
                <c:pt idx="255">
                  <c:v>45791</c:v>
                </c:pt>
                <c:pt idx="256">
                  <c:v>45792</c:v>
                </c:pt>
                <c:pt idx="257">
                  <c:v>45793</c:v>
                </c:pt>
                <c:pt idx="258">
                  <c:v>45794</c:v>
                </c:pt>
                <c:pt idx="259">
                  <c:v>45795</c:v>
                </c:pt>
                <c:pt idx="260">
                  <c:v>45796</c:v>
                </c:pt>
                <c:pt idx="261">
                  <c:v>45797</c:v>
                </c:pt>
                <c:pt idx="262">
                  <c:v>45798</c:v>
                </c:pt>
                <c:pt idx="263">
                  <c:v>45799</c:v>
                </c:pt>
                <c:pt idx="264">
                  <c:v>45800</c:v>
                </c:pt>
                <c:pt idx="265">
                  <c:v>45801</c:v>
                </c:pt>
                <c:pt idx="266">
                  <c:v>45802</c:v>
                </c:pt>
                <c:pt idx="267">
                  <c:v>45803</c:v>
                </c:pt>
                <c:pt idx="268">
                  <c:v>45804</c:v>
                </c:pt>
                <c:pt idx="269">
                  <c:v>45805</c:v>
                </c:pt>
                <c:pt idx="270">
                  <c:v>45806</c:v>
                </c:pt>
                <c:pt idx="271">
                  <c:v>45807</c:v>
                </c:pt>
                <c:pt idx="272">
                  <c:v>45808</c:v>
                </c:pt>
                <c:pt idx="273">
                  <c:v>45809</c:v>
                </c:pt>
                <c:pt idx="274">
                  <c:v>45810</c:v>
                </c:pt>
                <c:pt idx="275">
                  <c:v>45811</c:v>
                </c:pt>
                <c:pt idx="276">
                  <c:v>45812</c:v>
                </c:pt>
                <c:pt idx="277">
                  <c:v>45813</c:v>
                </c:pt>
                <c:pt idx="278">
                  <c:v>45814</c:v>
                </c:pt>
                <c:pt idx="279">
                  <c:v>45815</c:v>
                </c:pt>
                <c:pt idx="280">
                  <c:v>45816</c:v>
                </c:pt>
                <c:pt idx="281">
                  <c:v>45817</c:v>
                </c:pt>
                <c:pt idx="282">
                  <c:v>45818</c:v>
                </c:pt>
                <c:pt idx="283">
                  <c:v>45819</c:v>
                </c:pt>
                <c:pt idx="284">
                  <c:v>45820</c:v>
                </c:pt>
                <c:pt idx="285">
                  <c:v>45821</c:v>
                </c:pt>
                <c:pt idx="286">
                  <c:v>45822</c:v>
                </c:pt>
                <c:pt idx="287">
                  <c:v>45823</c:v>
                </c:pt>
                <c:pt idx="288">
                  <c:v>45824</c:v>
                </c:pt>
                <c:pt idx="289">
                  <c:v>45825</c:v>
                </c:pt>
                <c:pt idx="290">
                  <c:v>45826</c:v>
                </c:pt>
                <c:pt idx="291">
                  <c:v>45827</c:v>
                </c:pt>
                <c:pt idx="292">
                  <c:v>45828</c:v>
                </c:pt>
                <c:pt idx="293">
                  <c:v>45829</c:v>
                </c:pt>
                <c:pt idx="294">
                  <c:v>45830</c:v>
                </c:pt>
                <c:pt idx="295">
                  <c:v>45831</c:v>
                </c:pt>
                <c:pt idx="296">
                  <c:v>45832</c:v>
                </c:pt>
                <c:pt idx="297">
                  <c:v>45833</c:v>
                </c:pt>
                <c:pt idx="298">
                  <c:v>45834</c:v>
                </c:pt>
                <c:pt idx="299">
                  <c:v>45835</c:v>
                </c:pt>
                <c:pt idx="300">
                  <c:v>45836</c:v>
                </c:pt>
                <c:pt idx="301">
                  <c:v>45837</c:v>
                </c:pt>
                <c:pt idx="302">
                  <c:v>45838</c:v>
                </c:pt>
                <c:pt idx="303">
                  <c:v>45839</c:v>
                </c:pt>
                <c:pt idx="304">
                  <c:v>45840</c:v>
                </c:pt>
                <c:pt idx="305">
                  <c:v>45841</c:v>
                </c:pt>
                <c:pt idx="306">
                  <c:v>45842</c:v>
                </c:pt>
                <c:pt idx="307">
                  <c:v>45843</c:v>
                </c:pt>
                <c:pt idx="308">
                  <c:v>45844</c:v>
                </c:pt>
                <c:pt idx="309">
                  <c:v>45845</c:v>
                </c:pt>
                <c:pt idx="310">
                  <c:v>45846</c:v>
                </c:pt>
                <c:pt idx="311">
                  <c:v>45847</c:v>
                </c:pt>
                <c:pt idx="312">
                  <c:v>45848</c:v>
                </c:pt>
                <c:pt idx="313">
                  <c:v>45849</c:v>
                </c:pt>
                <c:pt idx="314">
                  <c:v>45850</c:v>
                </c:pt>
                <c:pt idx="315">
                  <c:v>45851</c:v>
                </c:pt>
                <c:pt idx="316">
                  <c:v>45852</c:v>
                </c:pt>
                <c:pt idx="317">
                  <c:v>45853</c:v>
                </c:pt>
                <c:pt idx="318">
                  <c:v>45854</c:v>
                </c:pt>
                <c:pt idx="319">
                  <c:v>45855</c:v>
                </c:pt>
                <c:pt idx="320">
                  <c:v>45856</c:v>
                </c:pt>
                <c:pt idx="321">
                  <c:v>45857</c:v>
                </c:pt>
                <c:pt idx="322">
                  <c:v>45858</c:v>
                </c:pt>
                <c:pt idx="323">
                  <c:v>45859</c:v>
                </c:pt>
                <c:pt idx="324">
                  <c:v>45860</c:v>
                </c:pt>
                <c:pt idx="325">
                  <c:v>45861</c:v>
                </c:pt>
                <c:pt idx="326">
                  <c:v>45862</c:v>
                </c:pt>
                <c:pt idx="327">
                  <c:v>45863</c:v>
                </c:pt>
                <c:pt idx="328">
                  <c:v>45864</c:v>
                </c:pt>
                <c:pt idx="329">
                  <c:v>45865</c:v>
                </c:pt>
                <c:pt idx="330">
                  <c:v>45866</c:v>
                </c:pt>
                <c:pt idx="331">
                  <c:v>45867</c:v>
                </c:pt>
                <c:pt idx="332">
                  <c:v>45868</c:v>
                </c:pt>
                <c:pt idx="333">
                  <c:v>45869</c:v>
                </c:pt>
                <c:pt idx="334">
                  <c:v>45870</c:v>
                </c:pt>
                <c:pt idx="335">
                  <c:v>45871</c:v>
                </c:pt>
                <c:pt idx="336">
                  <c:v>45872</c:v>
                </c:pt>
                <c:pt idx="337">
                  <c:v>45873</c:v>
                </c:pt>
                <c:pt idx="338">
                  <c:v>45874</c:v>
                </c:pt>
                <c:pt idx="339">
                  <c:v>45875</c:v>
                </c:pt>
                <c:pt idx="340">
                  <c:v>45876</c:v>
                </c:pt>
                <c:pt idx="341">
                  <c:v>45877</c:v>
                </c:pt>
                <c:pt idx="342">
                  <c:v>45878</c:v>
                </c:pt>
                <c:pt idx="343">
                  <c:v>45879</c:v>
                </c:pt>
                <c:pt idx="344">
                  <c:v>45880</c:v>
                </c:pt>
                <c:pt idx="345">
                  <c:v>45881</c:v>
                </c:pt>
                <c:pt idx="346">
                  <c:v>45882</c:v>
                </c:pt>
                <c:pt idx="347">
                  <c:v>45883</c:v>
                </c:pt>
                <c:pt idx="348">
                  <c:v>45884</c:v>
                </c:pt>
                <c:pt idx="349">
                  <c:v>45885</c:v>
                </c:pt>
                <c:pt idx="350">
                  <c:v>45886</c:v>
                </c:pt>
                <c:pt idx="351">
                  <c:v>45887</c:v>
                </c:pt>
                <c:pt idx="352">
                  <c:v>45888</c:v>
                </c:pt>
                <c:pt idx="353">
                  <c:v>45889</c:v>
                </c:pt>
                <c:pt idx="354">
                  <c:v>45890</c:v>
                </c:pt>
                <c:pt idx="355">
                  <c:v>45891</c:v>
                </c:pt>
                <c:pt idx="356">
                  <c:v>45892</c:v>
                </c:pt>
                <c:pt idx="357">
                  <c:v>45893</c:v>
                </c:pt>
                <c:pt idx="358">
                  <c:v>45894</c:v>
                </c:pt>
                <c:pt idx="359">
                  <c:v>45895</c:v>
                </c:pt>
                <c:pt idx="360">
                  <c:v>45896</c:v>
                </c:pt>
                <c:pt idx="361">
                  <c:v>45897</c:v>
                </c:pt>
                <c:pt idx="362">
                  <c:v>45898</c:v>
                </c:pt>
                <c:pt idx="363">
                  <c:v>45899</c:v>
                </c:pt>
                <c:pt idx="364">
                  <c:v>45900</c:v>
                </c:pt>
                <c:pt idx="365">
                  <c:v>45901</c:v>
                </c:pt>
                <c:pt idx="366">
                  <c:v>45902</c:v>
                </c:pt>
                <c:pt idx="367">
                  <c:v>45903</c:v>
                </c:pt>
                <c:pt idx="368">
                  <c:v>45904</c:v>
                </c:pt>
                <c:pt idx="369">
                  <c:v>45905</c:v>
                </c:pt>
                <c:pt idx="370">
                  <c:v>45906</c:v>
                </c:pt>
                <c:pt idx="371">
                  <c:v>45907</c:v>
                </c:pt>
                <c:pt idx="372">
                  <c:v>45908</c:v>
                </c:pt>
                <c:pt idx="373">
                  <c:v>45909</c:v>
                </c:pt>
                <c:pt idx="374">
                  <c:v>45910</c:v>
                </c:pt>
                <c:pt idx="375">
                  <c:v>45911</c:v>
                </c:pt>
                <c:pt idx="376">
                  <c:v>45912</c:v>
                </c:pt>
                <c:pt idx="377">
                  <c:v>45913</c:v>
                </c:pt>
                <c:pt idx="378">
                  <c:v>45914</c:v>
                </c:pt>
                <c:pt idx="379">
                  <c:v>45915</c:v>
                </c:pt>
                <c:pt idx="380">
                  <c:v>45916</c:v>
                </c:pt>
                <c:pt idx="381">
                  <c:v>45917</c:v>
                </c:pt>
                <c:pt idx="382">
                  <c:v>45918</c:v>
                </c:pt>
                <c:pt idx="383">
                  <c:v>45919</c:v>
                </c:pt>
                <c:pt idx="384">
                  <c:v>45920</c:v>
                </c:pt>
                <c:pt idx="385">
                  <c:v>45921</c:v>
                </c:pt>
                <c:pt idx="386">
                  <c:v>45922</c:v>
                </c:pt>
                <c:pt idx="387">
                  <c:v>45923</c:v>
                </c:pt>
                <c:pt idx="388">
                  <c:v>45924</c:v>
                </c:pt>
                <c:pt idx="389">
                  <c:v>45925</c:v>
                </c:pt>
                <c:pt idx="390">
                  <c:v>45926</c:v>
                </c:pt>
                <c:pt idx="391">
                  <c:v>45927</c:v>
                </c:pt>
                <c:pt idx="392">
                  <c:v>45928</c:v>
                </c:pt>
                <c:pt idx="393">
                  <c:v>45929</c:v>
                </c:pt>
                <c:pt idx="394">
                  <c:v>45930</c:v>
                </c:pt>
                <c:pt idx="395">
                  <c:v>45931</c:v>
                </c:pt>
              </c:numCache>
            </c:numRef>
          </c:xVal>
          <c:yVal>
            <c:numRef>
              <c:f>'NIET AANKOMEN'!$F$8:$F$550</c:f>
              <c:numCache>
                <c:formatCode>General</c:formatCode>
                <c:ptCount val="54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0</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0</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numCache>
            </c:numRef>
          </c:yVal>
          <c:smooth val="0"/>
          <c:extLst>
            <c:ext xmlns:c16="http://schemas.microsoft.com/office/drawing/2014/chart" uri="{C3380CC4-5D6E-409C-BE32-E72D297353CC}">
              <c16:uniqueId val="{00000000-88B8-413C-B84A-93855C7EBA2C}"/>
            </c:ext>
          </c:extLst>
        </c:ser>
        <c:dLbls>
          <c:showLegendKey val="0"/>
          <c:showVal val="0"/>
          <c:showCatName val="0"/>
          <c:showSerName val="0"/>
          <c:showPercent val="0"/>
          <c:showBubbleSize val="0"/>
        </c:dLbls>
        <c:axId val="2118857480"/>
        <c:axId val="2118862936"/>
      </c:scatterChart>
      <c:valAx>
        <c:axId val="2118857480"/>
        <c:scaling>
          <c:orientation val="minMax"/>
        </c:scaling>
        <c:delete val="0"/>
        <c:axPos val="b"/>
        <c:majorGridlines>
          <c:spPr>
            <a:ln w="9525" cap="flat" cmpd="sng" algn="ctr">
              <a:solidFill>
                <a:schemeClr val="tx1">
                  <a:lumMod val="15000"/>
                  <a:lumOff val="85000"/>
                </a:schemeClr>
              </a:solidFill>
              <a:round/>
            </a:ln>
            <a:effectLst/>
          </c:spPr>
        </c:majorGridlines>
        <c:numFmt formatCode="d/mm/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8862936"/>
        <c:crosses val="autoZero"/>
        <c:crossBetween val="midCat"/>
        <c:majorUnit val="30"/>
      </c:valAx>
      <c:valAx>
        <c:axId val="2118862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8857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Evolutie </a:t>
            </a:r>
            <a:r>
              <a:rPr lang="en-US" b="1" baseline="0"/>
              <a:t>gewone leden / begeleiding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prstDash val="sysDash"/>
              <a:round/>
            </a:ln>
            <a:effectLst/>
          </c:spPr>
          <c:marker>
            <c:symbol val="circle"/>
            <c:size val="5"/>
            <c:spPr>
              <a:solidFill>
                <a:schemeClr val="accent1"/>
              </a:solidFill>
              <a:ln w="9525">
                <a:solidFill>
                  <a:schemeClr val="accent1"/>
                </a:solidFill>
              </a:ln>
              <a:effectLst/>
            </c:spPr>
          </c:marker>
          <c:xVal>
            <c:numRef>
              <c:f>'NIET AANKOMEN'!$A$8:$A$550</c:f>
              <c:numCache>
                <c:formatCode>m/d/yyyy</c:formatCode>
                <c:ptCount val="543"/>
                <c:pt idx="0">
                  <c:v>45536</c:v>
                </c:pt>
                <c:pt idx="1">
                  <c:v>45537</c:v>
                </c:pt>
                <c:pt idx="2">
                  <c:v>45538</c:v>
                </c:pt>
                <c:pt idx="3">
                  <c:v>45539</c:v>
                </c:pt>
                <c:pt idx="4">
                  <c:v>45540</c:v>
                </c:pt>
                <c:pt idx="5">
                  <c:v>45541</c:v>
                </c:pt>
                <c:pt idx="6">
                  <c:v>45542</c:v>
                </c:pt>
                <c:pt idx="7">
                  <c:v>45543</c:v>
                </c:pt>
                <c:pt idx="8">
                  <c:v>45544</c:v>
                </c:pt>
                <c:pt idx="9">
                  <c:v>45545</c:v>
                </c:pt>
                <c:pt idx="10">
                  <c:v>45546</c:v>
                </c:pt>
                <c:pt idx="11">
                  <c:v>45547</c:v>
                </c:pt>
                <c:pt idx="12">
                  <c:v>45548</c:v>
                </c:pt>
                <c:pt idx="13">
                  <c:v>45549</c:v>
                </c:pt>
                <c:pt idx="14">
                  <c:v>45550</c:v>
                </c:pt>
                <c:pt idx="15">
                  <c:v>45551</c:v>
                </c:pt>
                <c:pt idx="16">
                  <c:v>45552</c:v>
                </c:pt>
                <c:pt idx="17">
                  <c:v>45553</c:v>
                </c:pt>
                <c:pt idx="18">
                  <c:v>45554</c:v>
                </c:pt>
                <c:pt idx="19">
                  <c:v>45555</c:v>
                </c:pt>
                <c:pt idx="20">
                  <c:v>45556</c:v>
                </c:pt>
                <c:pt idx="21">
                  <c:v>45557</c:v>
                </c:pt>
                <c:pt idx="22">
                  <c:v>45558</c:v>
                </c:pt>
                <c:pt idx="23">
                  <c:v>45559</c:v>
                </c:pt>
                <c:pt idx="24">
                  <c:v>45560</c:v>
                </c:pt>
                <c:pt idx="25">
                  <c:v>45561</c:v>
                </c:pt>
                <c:pt idx="26">
                  <c:v>45562</c:v>
                </c:pt>
                <c:pt idx="27">
                  <c:v>45563</c:v>
                </c:pt>
                <c:pt idx="28">
                  <c:v>45564</c:v>
                </c:pt>
                <c:pt idx="29">
                  <c:v>45565</c:v>
                </c:pt>
                <c:pt idx="30">
                  <c:v>45566</c:v>
                </c:pt>
                <c:pt idx="31">
                  <c:v>45567</c:v>
                </c:pt>
                <c:pt idx="32">
                  <c:v>45568</c:v>
                </c:pt>
                <c:pt idx="33">
                  <c:v>45569</c:v>
                </c:pt>
                <c:pt idx="34">
                  <c:v>45570</c:v>
                </c:pt>
                <c:pt idx="35">
                  <c:v>45571</c:v>
                </c:pt>
                <c:pt idx="36">
                  <c:v>45572</c:v>
                </c:pt>
                <c:pt idx="37">
                  <c:v>45573</c:v>
                </c:pt>
                <c:pt idx="38">
                  <c:v>45574</c:v>
                </c:pt>
                <c:pt idx="39">
                  <c:v>45575</c:v>
                </c:pt>
                <c:pt idx="40">
                  <c:v>45576</c:v>
                </c:pt>
                <c:pt idx="41">
                  <c:v>45577</c:v>
                </c:pt>
                <c:pt idx="42">
                  <c:v>45578</c:v>
                </c:pt>
                <c:pt idx="43">
                  <c:v>45579</c:v>
                </c:pt>
                <c:pt idx="44">
                  <c:v>45580</c:v>
                </c:pt>
                <c:pt idx="45">
                  <c:v>45581</c:v>
                </c:pt>
                <c:pt idx="46">
                  <c:v>45582</c:v>
                </c:pt>
                <c:pt idx="47">
                  <c:v>45583</c:v>
                </c:pt>
                <c:pt idx="48">
                  <c:v>45584</c:v>
                </c:pt>
                <c:pt idx="49">
                  <c:v>45585</c:v>
                </c:pt>
                <c:pt idx="50">
                  <c:v>45586</c:v>
                </c:pt>
                <c:pt idx="51">
                  <c:v>45587</c:v>
                </c:pt>
                <c:pt idx="52">
                  <c:v>45588</c:v>
                </c:pt>
                <c:pt idx="53">
                  <c:v>45589</c:v>
                </c:pt>
                <c:pt idx="54">
                  <c:v>45590</c:v>
                </c:pt>
                <c:pt idx="55">
                  <c:v>45591</c:v>
                </c:pt>
                <c:pt idx="56">
                  <c:v>45592</c:v>
                </c:pt>
                <c:pt idx="57">
                  <c:v>45593</c:v>
                </c:pt>
                <c:pt idx="58">
                  <c:v>45594</c:v>
                </c:pt>
                <c:pt idx="59">
                  <c:v>45595</c:v>
                </c:pt>
                <c:pt idx="60">
                  <c:v>45596</c:v>
                </c:pt>
                <c:pt idx="61">
                  <c:v>45597</c:v>
                </c:pt>
                <c:pt idx="62">
                  <c:v>45598</c:v>
                </c:pt>
                <c:pt idx="63">
                  <c:v>45599</c:v>
                </c:pt>
                <c:pt idx="64">
                  <c:v>45600</c:v>
                </c:pt>
                <c:pt idx="65">
                  <c:v>45601</c:v>
                </c:pt>
                <c:pt idx="66">
                  <c:v>45602</c:v>
                </c:pt>
                <c:pt idx="67">
                  <c:v>45603</c:v>
                </c:pt>
                <c:pt idx="68">
                  <c:v>45604</c:v>
                </c:pt>
                <c:pt idx="69">
                  <c:v>45605</c:v>
                </c:pt>
                <c:pt idx="70">
                  <c:v>45606</c:v>
                </c:pt>
                <c:pt idx="71">
                  <c:v>45607</c:v>
                </c:pt>
                <c:pt idx="72">
                  <c:v>45608</c:v>
                </c:pt>
                <c:pt idx="73">
                  <c:v>45609</c:v>
                </c:pt>
                <c:pt idx="74">
                  <c:v>45610</c:v>
                </c:pt>
                <c:pt idx="75">
                  <c:v>45611</c:v>
                </c:pt>
                <c:pt idx="76">
                  <c:v>45612</c:v>
                </c:pt>
                <c:pt idx="77">
                  <c:v>45613</c:v>
                </c:pt>
                <c:pt idx="78">
                  <c:v>45614</c:v>
                </c:pt>
                <c:pt idx="79">
                  <c:v>45615</c:v>
                </c:pt>
                <c:pt idx="80">
                  <c:v>45616</c:v>
                </c:pt>
                <c:pt idx="81">
                  <c:v>45617</c:v>
                </c:pt>
                <c:pt idx="82">
                  <c:v>45618</c:v>
                </c:pt>
                <c:pt idx="83">
                  <c:v>45619</c:v>
                </c:pt>
                <c:pt idx="84">
                  <c:v>45620</c:v>
                </c:pt>
                <c:pt idx="85">
                  <c:v>45621</c:v>
                </c:pt>
                <c:pt idx="86">
                  <c:v>45622</c:v>
                </c:pt>
                <c:pt idx="87">
                  <c:v>45623</c:v>
                </c:pt>
                <c:pt idx="88">
                  <c:v>45624</c:v>
                </c:pt>
                <c:pt idx="89">
                  <c:v>45625</c:v>
                </c:pt>
                <c:pt idx="90">
                  <c:v>45626</c:v>
                </c:pt>
                <c:pt idx="91">
                  <c:v>45627</c:v>
                </c:pt>
                <c:pt idx="92">
                  <c:v>45628</c:v>
                </c:pt>
                <c:pt idx="93">
                  <c:v>45629</c:v>
                </c:pt>
                <c:pt idx="94">
                  <c:v>45630</c:v>
                </c:pt>
                <c:pt idx="95">
                  <c:v>45631</c:v>
                </c:pt>
                <c:pt idx="96">
                  <c:v>45632</c:v>
                </c:pt>
                <c:pt idx="97">
                  <c:v>45633</c:v>
                </c:pt>
                <c:pt idx="98">
                  <c:v>45634</c:v>
                </c:pt>
                <c:pt idx="99">
                  <c:v>45635</c:v>
                </c:pt>
                <c:pt idx="100">
                  <c:v>45636</c:v>
                </c:pt>
                <c:pt idx="101">
                  <c:v>45637</c:v>
                </c:pt>
                <c:pt idx="102">
                  <c:v>45638</c:v>
                </c:pt>
                <c:pt idx="103">
                  <c:v>45639</c:v>
                </c:pt>
                <c:pt idx="104">
                  <c:v>45640</c:v>
                </c:pt>
                <c:pt idx="105">
                  <c:v>45641</c:v>
                </c:pt>
                <c:pt idx="106">
                  <c:v>45642</c:v>
                </c:pt>
                <c:pt idx="107">
                  <c:v>45643</c:v>
                </c:pt>
                <c:pt idx="108">
                  <c:v>45644</c:v>
                </c:pt>
                <c:pt idx="109">
                  <c:v>45645</c:v>
                </c:pt>
                <c:pt idx="110">
                  <c:v>45646</c:v>
                </c:pt>
                <c:pt idx="111">
                  <c:v>45647</c:v>
                </c:pt>
                <c:pt idx="112">
                  <c:v>45648</c:v>
                </c:pt>
                <c:pt idx="113">
                  <c:v>45649</c:v>
                </c:pt>
                <c:pt idx="114">
                  <c:v>45650</c:v>
                </c:pt>
                <c:pt idx="115">
                  <c:v>45651</c:v>
                </c:pt>
                <c:pt idx="116">
                  <c:v>45652</c:v>
                </c:pt>
                <c:pt idx="117">
                  <c:v>45653</c:v>
                </c:pt>
                <c:pt idx="118">
                  <c:v>45654</c:v>
                </c:pt>
                <c:pt idx="119">
                  <c:v>45655</c:v>
                </c:pt>
                <c:pt idx="120">
                  <c:v>45656</c:v>
                </c:pt>
                <c:pt idx="121">
                  <c:v>45657</c:v>
                </c:pt>
                <c:pt idx="122">
                  <c:v>45658</c:v>
                </c:pt>
                <c:pt idx="123">
                  <c:v>45659</c:v>
                </c:pt>
                <c:pt idx="124">
                  <c:v>45660</c:v>
                </c:pt>
                <c:pt idx="125">
                  <c:v>45661</c:v>
                </c:pt>
                <c:pt idx="126">
                  <c:v>45662</c:v>
                </c:pt>
                <c:pt idx="127">
                  <c:v>45663</c:v>
                </c:pt>
                <c:pt idx="128">
                  <c:v>45664</c:v>
                </c:pt>
                <c:pt idx="129">
                  <c:v>45665</c:v>
                </c:pt>
                <c:pt idx="130">
                  <c:v>45666</c:v>
                </c:pt>
                <c:pt idx="131">
                  <c:v>45667</c:v>
                </c:pt>
                <c:pt idx="132">
                  <c:v>45668</c:v>
                </c:pt>
                <c:pt idx="133">
                  <c:v>45669</c:v>
                </c:pt>
                <c:pt idx="134">
                  <c:v>45670</c:v>
                </c:pt>
                <c:pt idx="135">
                  <c:v>45671</c:v>
                </c:pt>
                <c:pt idx="136">
                  <c:v>45672</c:v>
                </c:pt>
                <c:pt idx="137">
                  <c:v>45673</c:v>
                </c:pt>
                <c:pt idx="138">
                  <c:v>45674</c:v>
                </c:pt>
                <c:pt idx="139">
                  <c:v>45675</c:v>
                </c:pt>
                <c:pt idx="140">
                  <c:v>45676</c:v>
                </c:pt>
                <c:pt idx="141">
                  <c:v>45677</c:v>
                </c:pt>
                <c:pt idx="142">
                  <c:v>45678</c:v>
                </c:pt>
                <c:pt idx="143">
                  <c:v>45679</c:v>
                </c:pt>
                <c:pt idx="144">
                  <c:v>45680</c:v>
                </c:pt>
                <c:pt idx="145">
                  <c:v>45681</c:v>
                </c:pt>
                <c:pt idx="146">
                  <c:v>45682</c:v>
                </c:pt>
                <c:pt idx="147">
                  <c:v>45683</c:v>
                </c:pt>
                <c:pt idx="148">
                  <c:v>45684</c:v>
                </c:pt>
                <c:pt idx="149">
                  <c:v>45685</c:v>
                </c:pt>
                <c:pt idx="150">
                  <c:v>45686</c:v>
                </c:pt>
                <c:pt idx="151">
                  <c:v>45687</c:v>
                </c:pt>
                <c:pt idx="152">
                  <c:v>45688</c:v>
                </c:pt>
                <c:pt idx="153">
                  <c:v>45689</c:v>
                </c:pt>
                <c:pt idx="154">
                  <c:v>45690</c:v>
                </c:pt>
                <c:pt idx="155">
                  <c:v>45691</c:v>
                </c:pt>
                <c:pt idx="156">
                  <c:v>45692</c:v>
                </c:pt>
                <c:pt idx="157">
                  <c:v>45693</c:v>
                </c:pt>
                <c:pt idx="158">
                  <c:v>45694</c:v>
                </c:pt>
                <c:pt idx="159">
                  <c:v>45695</c:v>
                </c:pt>
                <c:pt idx="160">
                  <c:v>45696</c:v>
                </c:pt>
                <c:pt idx="161">
                  <c:v>45697</c:v>
                </c:pt>
                <c:pt idx="162">
                  <c:v>45698</c:v>
                </c:pt>
                <c:pt idx="163">
                  <c:v>45699</c:v>
                </c:pt>
                <c:pt idx="164">
                  <c:v>45700</c:v>
                </c:pt>
                <c:pt idx="165">
                  <c:v>45701</c:v>
                </c:pt>
                <c:pt idx="166">
                  <c:v>45702</c:v>
                </c:pt>
                <c:pt idx="167">
                  <c:v>45703</c:v>
                </c:pt>
                <c:pt idx="168">
                  <c:v>45704</c:v>
                </c:pt>
                <c:pt idx="169">
                  <c:v>45705</c:v>
                </c:pt>
                <c:pt idx="170">
                  <c:v>45706</c:v>
                </c:pt>
                <c:pt idx="171">
                  <c:v>45707</c:v>
                </c:pt>
                <c:pt idx="172">
                  <c:v>45708</c:v>
                </c:pt>
                <c:pt idx="173">
                  <c:v>45709</c:v>
                </c:pt>
                <c:pt idx="174">
                  <c:v>45710</c:v>
                </c:pt>
                <c:pt idx="175">
                  <c:v>45711</c:v>
                </c:pt>
                <c:pt idx="176">
                  <c:v>45712</c:v>
                </c:pt>
                <c:pt idx="177">
                  <c:v>45713</c:v>
                </c:pt>
                <c:pt idx="178">
                  <c:v>45714</c:v>
                </c:pt>
                <c:pt idx="179">
                  <c:v>45715</c:v>
                </c:pt>
                <c:pt idx="180">
                  <c:v>45716</c:v>
                </c:pt>
                <c:pt idx="181">
                  <c:v>45717</c:v>
                </c:pt>
                <c:pt idx="182">
                  <c:v>45718</c:v>
                </c:pt>
                <c:pt idx="183">
                  <c:v>45719</c:v>
                </c:pt>
                <c:pt idx="184">
                  <c:v>45720</c:v>
                </c:pt>
                <c:pt idx="185">
                  <c:v>45721</c:v>
                </c:pt>
                <c:pt idx="186">
                  <c:v>45722</c:v>
                </c:pt>
                <c:pt idx="187">
                  <c:v>45723</c:v>
                </c:pt>
                <c:pt idx="188">
                  <c:v>45724</c:v>
                </c:pt>
                <c:pt idx="189">
                  <c:v>45725</c:v>
                </c:pt>
                <c:pt idx="190">
                  <c:v>45726</c:v>
                </c:pt>
                <c:pt idx="191">
                  <c:v>45727</c:v>
                </c:pt>
                <c:pt idx="192">
                  <c:v>45728</c:v>
                </c:pt>
                <c:pt idx="193">
                  <c:v>45729</c:v>
                </c:pt>
                <c:pt idx="194">
                  <c:v>45730</c:v>
                </c:pt>
                <c:pt idx="195">
                  <c:v>45731</c:v>
                </c:pt>
                <c:pt idx="196">
                  <c:v>45732</c:v>
                </c:pt>
                <c:pt idx="197">
                  <c:v>45733</c:v>
                </c:pt>
                <c:pt idx="198">
                  <c:v>45734</c:v>
                </c:pt>
                <c:pt idx="199">
                  <c:v>45735</c:v>
                </c:pt>
                <c:pt idx="200">
                  <c:v>45736</c:v>
                </c:pt>
                <c:pt idx="201">
                  <c:v>45737</c:v>
                </c:pt>
                <c:pt idx="202">
                  <c:v>45738</c:v>
                </c:pt>
                <c:pt idx="203">
                  <c:v>45739</c:v>
                </c:pt>
                <c:pt idx="204">
                  <c:v>45740</c:v>
                </c:pt>
                <c:pt idx="205">
                  <c:v>45741</c:v>
                </c:pt>
                <c:pt idx="206">
                  <c:v>45742</c:v>
                </c:pt>
                <c:pt idx="207">
                  <c:v>45743</c:v>
                </c:pt>
                <c:pt idx="208">
                  <c:v>45744</c:v>
                </c:pt>
                <c:pt idx="209">
                  <c:v>45745</c:v>
                </c:pt>
                <c:pt idx="210">
                  <c:v>45746</c:v>
                </c:pt>
                <c:pt idx="211">
                  <c:v>45747</c:v>
                </c:pt>
                <c:pt idx="212">
                  <c:v>45748</c:v>
                </c:pt>
                <c:pt idx="213">
                  <c:v>45749</c:v>
                </c:pt>
                <c:pt idx="214">
                  <c:v>45750</c:v>
                </c:pt>
                <c:pt idx="215">
                  <c:v>45751</c:v>
                </c:pt>
                <c:pt idx="216">
                  <c:v>45752</c:v>
                </c:pt>
                <c:pt idx="217">
                  <c:v>45753</c:v>
                </c:pt>
                <c:pt idx="218">
                  <c:v>45754</c:v>
                </c:pt>
                <c:pt idx="219">
                  <c:v>45755</c:v>
                </c:pt>
                <c:pt idx="220">
                  <c:v>45756</c:v>
                </c:pt>
                <c:pt idx="221">
                  <c:v>45757</c:v>
                </c:pt>
                <c:pt idx="222">
                  <c:v>45758</c:v>
                </c:pt>
                <c:pt idx="223">
                  <c:v>45759</c:v>
                </c:pt>
                <c:pt idx="224">
                  <c:v>45760</c:v>
                </c:pt>
                <c:pt idx="225">
                  <c:v>45761</c:v>
                </c:pt>
                <c:pt idx="226">
                  <c:v>45762</c:v>
                </c:pt>
                <c:pt idx="227">
                  <c:v>45763</c:v>
                </c:pt>
                <c:pt idx="228">
                  <c:v>45764</c:v>
                </c:pt>
                <c:pt idx="229">
                  <c:v>45765</c:v>
                </c:pt>
                <c:pt idx="230">
                  <c:v>45766</c:v>
                </c:pt>
                <c:pt idx="231">
                  <c:v>45767</c:v>
                </c:pt>
                <c:pt idx="232">
                  <c:v>45768</c:v>
                </c:pt>
                <c:pt idx="233">
                  <c:v>45769</c:v>
                </c:pt>
                <c:pt idx="234">
                  <c:v>45770</c:v>
                </c:pt>
                <c:pt idx="235">
                  <c:v>45771</c:v>
                </c:pt>
                <c:pt idx="236">
                  <c:v>45772</c:v>
                </c:pt>
                <c:pt idx="237">
                  <c:v>45773</c:v>
                </c:pt>
                <c:pt idx="238">
                  <c:v>45774</c:v>
                </c:pt>
                <c:pt idx="239">
                  <c:v>45775</c:v>
                </c:pt>
                <c:pt idx="240">
                  <c:v>45776</c:v>
                </c:pt>
                <c:pt idx="241">
                  <c:v>45777</c:v>
                </c:pt>
                <c:pt idx="242">
                  <c:v>45778</c:v>
                </c:pt>
                <c:pt idx="243">
                  <c:v>45779</c:v>
                </c:pt>
                <c:pt idx="244">
                  <c:v>45780</c:v>
                </c:pt>
                <c:pt idx="245">
                  <c:v>45781</c:v>
                </c:pt>
                <c:pt idx="246">
                  <c:v>45782</c:v>
                </c:pt>
                <c:pt idx="247">
                  <c:v>45783</c:v>
                </c:pt>
                <c:pt idx="248">
                  <c:v>45784</c:v>
                </c:pt>
                <c:pt idx="249">
                  <c:v>45785</c:v>
                </c:pt>
                <c:pt idx="250">
                  <c:v>45786</c:v>
                </c:pt>
                <c:pt idx="251">
                  <c:v>45787</c:v>
                </c:pt>
                <c:pt idx="252">
                  <c:v>45788</c:v>
                </c:pt>
                <c:pt idx="253">
                  <c:v>45789</c:v>
                </c:pt>
                <c:pt idx="254">
                  <c:v>45790</c:v>
                </c:pt>
                <c:pt idx="255">
                  <c:v>45791</c:v>
                </c:pt>
                <c:pt idx="256">
                  <c:v>45792</c:v>
                </c:pt>
                <c:pt idx="257">
                  <c:v>45793</c:v>
                </c:pt>
                <c:pt idx="258">
                  <c:v>45794</c:v>
                </c:pt>
                <c:pt idx="259">
                  <c:v>45795</c:v>
                </c:pt>
                <c:pt idx="260">
                  <c:v>45796</c:v>
                </c:pt>
                <c:pt idx="261">
                  <c:v>45797</c:v>
                </c:pt>
                <c:pt idx="262">
                  <c:v>45798</c:v>
                </c:pt>
                <c:pt idx="263">
                  <c:v>45799</c:v>
                </c:pt>
                <c:pt idx="264">
                  <c:v>45800</c:v>
                </c:pt>
                <c:pt idx="265">
                  <c:v>45801</c:v>
                </c:pt>
                <c:pt idx="266">
                  <c:v>45802</c:v>
                </c:pt>
                <c:pt idx="267">
                  <c:v>45803</c:v>
                </c:pt>
                <c:pt idx="268">
                  <c:v>45804</c:v>
                </c:pt>
                <c:pt idx="269">
                  <c:v>45805</c:v>
                </c:pt>
                <c:pt idx="270">
                  <c:v>45806</c:v>
                </c:pt>
                <c:pt idx="271">
                  <c:v>45807</c:v>
                </c:pt>
                <c:pt idx="272">
                  <c:v>45808</c:v>
                </c:pt>
                <c:pt idx="273">
                  <c:v>45809</c:v>
                </c:pt>
                <c:pt idx="274">
                  <c:v>45810</c:v>
                </c:pt>
                <c:pt idx="275">
                  <c:v>45811</c:v>
                </c:pt>
                <c:pt idx="276">
                  <c:v>45812</c:v>
                </c:pt>
                <c:pt idx="277">
                  <c:v>45813</c:v>
                </c:pt>
                <c:pt idx="278">
                  <c:v>45814</c:v>
                </c:pt>
                <c:pt idx="279">
                  <c:v>45815</c:v>
                </c:pt>
                <c:pt idx="280">
                  <c:v>45816</c:v>
                </c:pt>
                <c:pt idx="281">
                  <c:v>45817</c:v>
                </c:pt>
                <c:pt idx="282">
                  <c:v>45818</c:v>
                </c:pt>
                <c:pt idx="283">
                  <c:v>45819</c:v>
                </c:pt>
                <c:pt idx="284">
                  <c:v>45820</c:v>
                </c:pt>
                <c:pt idx="285">
                  <c:v>45821</c:v>
                </c:pt>
                <c:pt idx="286">
                  <c:v>45822</c:v>
                </c:pt>
                <c:pt idx="287">
                  <c:v>45823</c:v>
                </c:pt>
                <c:pt idx="288">
                  <c:v>45824</c:v>
                </c:pt>
                <c:pt idx="289">
                  <c:v>45825</c:v>
                </c:pt>
                <c:pt idx="290">
                  <c:v>45826</c:v>
                </c:pt>
                <c:pt idx="291">
                  <c:v>45827</c:v>
                </c:pt>
                <c:pt idx="292">
                  <c:v>45828</c:v>
                </c:pt>
                <c:pt idx="293">
                  <c:v>45829</c:v>
                </c:pt>
                <c:pt idx="294">
                  <c:v>45830</c:v>
                </c:pt>
                <c:pt idx="295">
                  <c:v>45831</c:v>
                </c:pt>
                <c:pt idx="296">
                  <c:v>45832</c:v>
                </c:pt>
                <c:pt idx="297">
                  <c:v>45833</c:v>
                </c:pt>
                <c:pt idx="298">
                  <c:v>45834</c:v>
                </c:pt>
                <c:pt idx="299">
                  <c:v>45835</c:v>
                </c:pt>
                <c:pt idx="300">
                  <c:v>45836</c:v>
                </c:pt>
                <c:pt idx="301">
                  <c:v>45837</c:v>
                </c:pt>
                <c:pt idx="302">
                  <c:v>45838</c:v>
                </c:pt>
                <c:pt idx="303">
                  <c:v>45839</c:v>
                </c:pt>
                <c:pt idx="304">
                  <c:v>45840</c:v>
                </c:pt>
                <c:pt idx="305">
                  <c:v>45841</c:v>
                </c:pt>
                <c:pt idx="306">
                  <c:v>45842</c:v>
                </c:pt>
                <c:pt idx="307">
                  <c:v>45843</c:v>
                </c:pt>
                <c:pt idx="308">
                  <c:v>45844</c:v>
                </c:pt>
                <c:pt idx="309">
                  <c:v>45845</c:v>
                </c:pt>
                <c:pt idx="310">
                  <c:v>45846</c:v>
                </c:pt>
                <c:pt idx="311">
                  <c:v>45847</c:v>
                </c:pt>
                <c:pt idx="312">
                  <c:v>45848</c:v>
                </c:pt>
                <c:pt idx="313">
                  <c:v>45849</c:v>
                </c:pt>
                <c:pt idx="314">
                  <c:v>45850</c:v>
                </c:pt>
                <c:pt idx="315">
                  <c:v>45851</c:v>
                </c:pt>
                <c:pt idx="316">
                  <c:v>45852</c:v>
                </c:pt>
                <c:pt idx="317">
                  <c:v>45853</c:v>
                </c:pt>
                <c:pt idx="318">
                  <c:v>45854</c:v>
                </c:pt>
                <c:pt idx="319">
                  <c:v>45855</c:v>
                </c:pt>
                <c:pt idx="320">
                  <c:v>45856</c:v>
                </c:pt>
                <c:pt idx="321">
                  <c:v>45857</c:v>
                </c:pt>
                <c:pt idx="322">
                  <c:v>45858</c:v>
                </c:pt>
                <c:pt idx="323">
                  <c:v>45859</c:v>
                </c:pt>
                <c:pt idx="324">
                  <c:v>45860</c:v>
                </c:pt>
                <c:pt idx="325">
                  <c:v>45861</c:v>
                </c:pt>
                <c:pt idx="326">
                  <c:v>45862</c:v>
                </c:pt>
                <c:pt idx="327">
                  <c:v>45863</c:v>
                </c:pt>
                <c:pt idx="328">
                  <c:v>45864</c:v>
                </c:pt>
                <c:pt idx="329">
                  <c:v>45865</c:v>
                </c:pt>
                <c:pt idx="330">
                  <c:v>45866</c:v>
                </c:pt>
                <c:pt idx="331">
                  <c:v>45867</c:v>
                </c:pt>
                <c:pt idx="332">
                  <c:v>45868</c:v>
                </c:pt>
                <c:pt idx="333">
                  <c:v>45869</c:v>
                </c:pt>
                <c:pt idx="334">
                  <c:v>45870</c:v>
                </c:pt>
                <c:pt idx="335">
                  <c:v>45871</c:v>
                </c:pt>
                <c:pt idx="336">
                  <c:v>45872</c:v>
                </c:pt>
                <c:pt idx="337">
                  <c:v>45873</c:v>
                </c:pt>
                <c:pt idx="338">
                  <c:v>45874</c:v>
                </c:pt>
                <c:pt idx="339">
                  <c:v>45875</c:v>
                </c:pt>
                <c:pt idx="340">
                  <c:v>45876</c:v>
                </c:pt>
                <c:pt idx="341">
                  <c:v>45877</c:v>
                </c:pt>
                <c:pt idx="342">
                  <c:v>45878</c:v>
                </c:pt>
                <c:pt idx="343">
                  <c:v>45879</c:v>
                </c:pt>
                <c:pt idx="344">
                  <c:v>45880</c:v>
                </c:pt>
                <c:pt idx="345">
                  <c:v>45881</c:v>
                </c:pt>
                <c:pt idx="346">
                  <c:v>45882</c:v>
                </c:pt>
                <c:pt idx="347">
                  <c:v>45883</c:v>
                </c:pt>
                <c:pt idx="348">
                  <c:v>45884</c:v>
                </c:pt>
                <c:pt idx="349">
                  <c:v>45885</c:v>
                </c:pt>
                <c:pt idx="350">
                  <c:v>45886</c:v>
                </c:pt>
                <c:pt idx="351">
                  <c:v>45887</c:v>
                </c:pt>
                <c:pt idx="352">
                  <c:v>45888</c:v>
                </c:pt>
                <c:pt idx="353">
                  <c:v>45889</c:v>
                </c:pt>
                <c:pt idx="354">
                  <c:v>45890</c:v>
                </c:pt>
                <c:pt idx="355">
                  <c:v>45891</c:v>
                </c:pt>
                <c:pt idx="356">
                  <c:v>45892</c:v>
                </c:pt>
                <c:pt idx="357">
                  <c:v>45893</c:v>
                </c:pt>
                <c:pt idx="358">
                  <c:v>45894</c:v>
                </c:pt>
                <c:pt idx="359">
                  <c:v>45895</c:v>
                </c:pt>
                <c:pt idx="360">
                  <c:v>45896</c:v>
                </c:pt>
                <c:pt idx="361">
                  <c:v>45897</c:v>
                </c:pt>
                <c:pt idx="362">
                  <c:v>45898</c:v>
                </c:pt>
                <c:pt idx="363">
                  <c:v>45899</c:v>
                </c:pt>
                <c:pt idx="364">
                  <c:v>45900</c:v>
                </c:pt>
                <c:pt idx="365">
                  <c:v>45901</c:v>
                </c:pt>
                <c:pt idx="366">
                  <c:v>45902</c:v>
                </c:pt>
                <c:pt idx="367">
                  <c:v>45903</c:v>
                </c:pt>
                <c:pt idx="368">
                  <c:v>45904</c:v>
                </c:pt>
                <c:pt idx="369">
                  <c:v>45905</c:v>
                </c:pt>
                <c:pt idx="370">
                  <c:v>45906</c:v>
                </c:pt>
                <c:pt idx="371">
                  <c:v>45907</c:v>
                </c:pt>
                <c:pt idx="372">
                  <c:v>45908</c:v>
                </c:pt>
                <c:pt idx="373">
                  <c:v>45909</c:v>
                </c:pt>
                <c:pt idx="374">
                  <c:v>45910</c:v>
                </c:pt>
                <c:pt idx="375">
                  <c:v>45911</c:v>
                </c:pt>
                <c:pt idx="376">
                  <c:v>45912</c:v>
                </c:pt>
                <c:pt idx="377">
                  <c:v>45913</c:v>
                </c:pt>
                <c:pt idx="378">
                  <c:v>45914</c:v>
                </c:pt>
                <c:pt idx="379">
                  <c:v>45915</c:v>
                </c:pt>
                <c:pt idx="380">
                  <c:v>45916</c:v>
                </c:pt>
                <c:pt idx="381">
                  <c:v>45917</c:v>
                </c:pt>
                <c:pt idx="382">
                  <c:v>45918</c:v>
                </c:pt>
                <c:pt idx="383">
                  <c:v>45919</c:v>
                </c:pt>
                <c:pt idx="384">
                  <c:v>45920</c:v>
                </c:pt>
                <c:pt idx="385">
                  <c:v>45921</c:v>
                </c:pt>
                <c:pt idx="386">
                  <c:v>45922</c:v>
                </c:pt>
                <c:pt idx="387">
                  <c:v>45923</c:v>
                </c:pt>
                <c:pt idx="388">
                  <c:v>45924</c:v>
                </c:pt>
                <c:pt idx="389">
                  <c:v>45925</c:v>
                </c:pt>
                <c:pt idx="390">
                  <c:v>45926</c:v>
                </c:pt>
                <c:pt idx="391">
                  <c:v>45927</c:v>
                </c:pt>
                <c:pt idx="392">
                  <c:v>45928</c:v>
                </c:pt>
                <c:pt idx="393">
                  <c:v>45929</c:v>
                </c:pt>
                <c:pt idx="394">
                  <c:v>45930</c:v>
                </c:pt>
                <c:pt idx="395">
                  <c:v>45931</c:v>
                </c:pt>
              </c:numCache>
            </c:numRef>
          </c:xVal>
          <c:yVal>
            <c:numRef>
              <c:f>'NIET AANKOMEN'!$G$8:$G$550</c:f>
              <c:numCache>
                <c:formatCode>General</c:formatCode>
                <c:ptCount val="54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12</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0</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numCache>
            </c:numRef>
          </c:yVal>
          <c:smooth val="0"/>
          <c:extLst>
            <c:ext xmlns:c16="http://schemas.microsoft.com/office/drawing/2014/chart" uri="{C3380CC4-5D6E-409C-BE32-E72D297353CC}">
              <c16:uniqueId val="{00000000-E842-413A-9627-B3365202848A}"/>
            </c:ext>
          </c:extLst>
        </c:ser>
        <c:dLbls>
          <c:showLegendKey val="0"/>
          <c:showVal val="0"/>
          <c:showCatName val="0"/>
          <c:showSerName val="0"/>
          <c:showPercent val="0"/>
          <c:showBubbleSize val="0"/>
        </c:dLbls>
        <c:axId val="2120592776"/>
        <c:axId val="2120598328"/>
      </c:scatterChart>
      <c:valAx>
        <c:axId val="2120592776"/>
        <c:scaling>
          <c:orientation val="minMax"/>
        </c:scaling>
        <c:delete val="0"/>
        <c:axPos val="b"/>
        <c:majorGridlines>
          <c:spPr>
            <a:ln w="9525" cap="flat" cmpd="sng" algn="ctr">
              <a:solidFill>
                <a:schemeClr val="tx1">
                  <a:lumMod val="15000"/>
                  <a:lumOff val="85000"/>
                </a:schemeClr>
              </a:solidFill>
              <a:round/>
            </a:ln>
            <a:effectLst/>
          </c:spPr>
        </c:majorGridlines>
        <c:numFmt formatCode="d/mm/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598328"/>
        <c:crosses val="autoZero"/>
        <c:crossBetween val="midCat"/>
        <c:majorUnit val="30"/>
      </c:valAx>
      <c:valAx>
        <c:axId val="2120598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5927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Verdeling</a:t>
            </a:r>
            <a:r>
              <a:rPr lang="nl-BE" baseline="0"/>
              <a:t> t</a:t>
            </a:r>
            <a:r>
              <a:rPr lang="nl-BE"/>
              <a:t>ype activiteit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Type activiteit</c:v>
          </c:tx>
          <c:dPt>
            <c:idx val="0"/>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01-876C-4DDD-84CB-48E136E6FD46}"/>
              </c:ext>
            </c:extLst>
          </c:dPt>
          <c:dPt>
            <c:idx val="1"/>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3-876C-4DDD-84CB-48E136E6FD46}"/>
              </c:ext>
            </c:extLst>
          </c:dPt>
          <c:dPt>
            <c:idx val="2"/>
            <c:bubble3D val="0"/>
            <c:spPr>
              <a:solidFill>
                <a:srgbClr val="660066"/>
              </a:solidFill>
              <a:ln w="19050">
                <a:solidFill>
                  <a:schemeClr val="lt1"/>
                </a:solidFill>
              </a:ln>
              <a:effectLst/>
            </c:spPr>
            <c:extLst>
              <c:ext xmlns:c16="http://schemas.microsoft.com/office/drawing/2014/chart" uri="{C3380CC4-5D6E-409C-BE32-E72D297353CC}">
                <c16:uniqueId val="{00000005-876C-4DDD-84CB-48E136E6FD46}"/>
              </c:ext>
            </c:extLst>
          </c:dPt>
          <c:dPt>
            <c:idx val="3"/>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7-876C-4DDD-84CB-48E136E6FD4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76C-4DDD-84CB-48E136E6FD46}"/>
              </c:ext>
            </c:extLst>
          </c:dPt>
          <c:dPt>
            <c:idx val="5"/>
            <c:bubble3D val="0"/>
            <c:spPr>
              <a:solidFill>
                <a:schemeClr val="tx1">
                  <a:lumMod val="50000"/>
                  <a:lumOff val="50000"/>
                </a:schemeClr>
              </a:solidFill>
              <a:ln w="19050">
                <a:solidFill>
                  <a:schemeClr val="lt1"/>
                </a:solidFill>
              </a:ln>
              <a:effectLst/>
            </c:spPr>
            <c:extLst>
              <c:ext xmlns:c16="http://schemas.microsoft.com/office/drawing/2014/chart" uri="{C3380CC4-5D6E-409C-BE32-E72D297353CC}">
                <c16:uniqueId val="{0000000B-876C-4DDD-84CB-48E136E6FD4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9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'NIET AANKOMEN'!$B$3:$G$3</c:f>
              <c:strCache>
                <c:ptCount val="6"/>
                <c:pt idx="0">
                  <c:v>Beheer</c:v>
                </c:pt>
                <c:pt idx="1">
                  <c:v>Natuur</c:v>
                </c:pt>
                <c:pt idx="2">
                  <c:v>Milieu</c:v>
                </c:pt>
                <c:pt idx="3">
                  <c:v>Kamp</c:v>
                </c:pt>
                <c:pt idx="4">
                  <c:v>Vergadering</c:v>
                </c:pt>
                <c:pt idx="5">
                  <c:v>Andere</c:v>
                </c:pt>
              </c:strCache>
            </c:strRef>
          </c:cat>
          <c:val>
            <c:numRef>
              <c:f>('NIET AANKOMEN'!$B$5,'NIET AANKOMEN'!$C$5,'NIET AANKOMEN'!$D$5,'NIET AANKOMEN'!$E$5,'NIET AANKOMEN'!$F$5,'NIET AANKOMEN'!$G$5)</c:f>
              <c:numCache>
                <c:formatCode>0%</c:formatCode>
                <c:ptCount val="6"/>
                <c:pt idx="0">
                  <c:v>0.33333333333333331</c:v>
                </c:pt>
                <c:pt idx="1">
                  <c:v>0.33333333333333331</c:v>
                </c:pt>
                <c:pt idx="2">
                  <c:v>0</c:v>
                </c:pt>
                <c:pt idx="3">
                  <c:v>0</c:v>
                </c:pt>
                <c:pt idx="4">
                  <c:v>0</c:v>
                </c:pt>
                <c:pt idx="5">
                  <c:v>0.33333333333333331</c:v>
                </c:pt>
              </c:numCache>
            </c:numRef>
          </c:val>
          <c:extLst>
            <c:ext xmlns:c16="http://schemas.microsoft.com/office/drawing/2014/chart" uri="{C3380CC4-5D6E-409C-BE32-E72D297353CC}">
              <c16:uniqueId val="{0000000C-876C-4DDD-84CB-48E136E6FD46}"/>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Verdeling leeftijdscategorieën</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E35-4205-A593-7ECE4A92572B}"/>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DE35-4205-A593-7ECE4A92572B}"/>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DE35-4205-A593-7ECE4A92572B}"/>
              </c:ext>
            </c:extLst>
          </c:dPt>
          <c:dPt>
            <c:idx val="3"/>
            <c:bubble3D val="0"/>
            <c:spPr>
              <a:solidFill>
                <a:srgbClr val="FF3D28"/>
              </a:solidFill>
              <a:ln w="19050" cap="flat" cmpd="sng">
                <a:solidFill>
                  <a:schemeClr val="bg1"/>
                </a:solidFill>
                <a:prstDash val="solid"/>
                <a:round/>
              </a:ln>
            </c:spPr>
            <c:extLst>
              <c:ext xmlns:c16="http://schemas.microsoft.com/office/drawing/2014/chart" uri="{C3380CC4-5D6E-409C-BE32-E72D297353CC}">
                <c16:uniqueId val="{00000007-4256-405B-BA30-274B07276394}"/>
              </c:ext>
            </c:extLst>
          </c:dPt>
          <c:dPt>
            <c:idx val="4"/>
            <c:bubble3D val="0"/>
            <c:spPr>
              <a:solidFill>
                <a:schemeClr val="accent3"/>
              </a:solidFill>
              <a:ln w="19050" cap="flat" cmpd="sng">
                <a:solidFill>
                  <a:schemeClr val="bg1"/>
                </a:solidFill>
              </a:ln>
            </c:spPr>
            <c:extLst>
              <c:ext xmlns:c16="http://schemas.microsoft.com/office/drawing/2014/chart" uri="{C3380CC4-5D6E-409C-BE32-E72D297353CC}">
                <c16:uniqueId val="{00000009-4256-405B-BA30-274B0727639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'NIET AANKOMEN'!$H$3:$L$3</c:f>
              <c:strCache>
                <c:ptCount val="5"/>
                <c:pt idx="0">
                  <c:v>Piep</c:v>
                </c:pt>
                <c:pt idx="1">
                  <c:v>Ini</c:v>
                </c:pt>
                <c:pt idx="2">
                  <c:v>ini + gewone leden</c:v>
                </c:pt>
                <c:pt idx="3">
                  <c:v>Gewone leden</c:v>
                </c:pt>
                <c:pt idx="4">
                  <c:v>Gemengd</c:v>
                </c:pt>
              </c:strCache>
            </c:strRef>
          </c:cat>
          <c:val>
            <c:numRef>
              <c:f>'NIET AANKOMEN'!$H$5:$L$5</c:f>
              <c:numCache>
                <c:formatCode>0%</c:formatCode>
                <c:ptCount val="5"/>
                <c:pt idx="0">
                  <c:v>0.33333333333333331</c:v>
                </c:pt>
                <c:pt idx="1">
                  <c:v>0.33333333333333331</c:v>
                </c:pt>
                <c:pt idx="2">
                  <c:v>0</c:v>
                </c:pt>
                <c:pt idx="3">
                  <c:v>0.33333333333333331</c:v>
                </c:pt>
                <c:pt idx="4">
                  <c:v>0</c:v>
                </c:pt>
              </c:numCache>
            </c:numRef>
          </c:val>
          <c:extLst>
            <c:ext xmlns:c16="http://schemas.microsoft.com/office/drawing/2014/chart" uri="{C3380CC4-5D6E-409C-BE32-E72D297353CC}">
              <c16:uniqueId val="{00000006-DE35-4205-A593-7ECE4A92572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Publiek of met gids (%</a:t>
            </a:r>
            <a:r>
              <a:rPr lang="nl-BE" baseline="0"/>
              <a:t> van alle activiteiten)</a:t>
            </a:r>
            <a:endParaRPr lang="nl-BE"/>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('NIET AANKOMEN'!$M$3,'NIET AANKOMEN'!$N$3)</c:f>
              <c:strCache>
                <c:ptCount val="2"/>
                <c:pt idx="0">
                  <c:v>Publieksgericht</c:v>
                </c:pt>
                <c:pt idx="1">
                  <c:v>Met gids</c:v>
                </c:pt>
              </c:strCache>
            </c:strRef>
          </c:cat>
          <c:val>
            <c:numRef>
              <c:f>('NIET AANKOMEN'!$M$5,'NIET AANKOMEN'!$N$5)</c:f>
              <c:numCache>
                <c:formatCode>0%</c:formatCode>
                <c:ptCount val="2"/>
                <c:pt idx="0">
                  <c:v>0.33333333333333331</c:v>
                </c:pt>
                <c:pt idx="1">
                  <c:v>0.33333333333333331</c:v>
                </c:pt>
              </c:numCache>
            </c:numRef>
          </c:val>
          <c:extLst>
            <c:ext xmlns:c16="http://schemas.microsoft.com/office/drawing/2014/chart" uri="{C3380CC4-5D6E-409C-BE32-E72D297353CC}">
              <c16:uniqueId val="{00000000-085E-49B4-B374-6D23E1823A71}"/>
            </c:ext>
          </c:extLst>
        </c:ser>
        <c:dLbls>
          <c:showLegendKey val="0"/>
          <c:showVal val="1"/>
          <c:showCatName val="0"/>
          <c:showSerName val="0"/>
          <c:showPercent val="0"/>
          <c:showBubbleSize val="0"/>
        </c:dLbls>
        <c:gapWidth val="219"/>
        <c:overlap val="-27"/>
        <c:axId val="2120721192"/>
        <c:axId val="2120730952"/>
      </c:barChart>
      <c:catAx>
        <c:axId val="2120721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730952"/>
        <c:crosses val="autoZero"/>
        <c:auto val="1"/>
        <c:lblAlgn val="ctr"/>
        <c:lblOffset val="100"/>
        <c:noMultiLvlLbl val="0"/>
      </c:catAx>
      <c:valAx>
        <c:axId val="21207309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721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Verdeling over gemeentes</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D3-45BA-8201-CDE8B8666EE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D3-45BA-8201-CDE8B8666EE0}"/>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18D3-45BA-8201-CDE8B8666EE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8D3-45BA-8201-CDE8B8666EE0}"/>
              </c:ext>
            </c:extLst>
          </c:dPt>
          <c:dPt>
            <c:idx val="4"/>
            <c:bubble3D val="0"/>
            <c:spPr>
              <a:solidFill>
                <a:srgbClr val="A56797"/>
              </a:solidFill>
              <a:ln w="19050" cap="flat" cmpd="sng">
                <a:solidFill>
                  <a:schemeClr val="bg1"/>
                </a:solidFill>
                <a:prstDash val="solid"/>
                <a:round/>
              </a:ln>
            </c:spPr>
            <c:extLst>
              <c:ext xmlns:c16="http://schemas.microsoft.com/office/drawing/2014/chart" uri="{C3380CC4-5D6E-409C-BE32-E72D297353CC}">
                <c16:uniqueId val="{00000009-3194-4DE4-8BE3-F5FB88BAE4AB}"/>
              </c:ext>
            </c:extLst>
          </c:dPt>
          <c:dPt>
            <c:idx val="5"/>
            <c:bubble3D val="0"/>
            <c:spPr>
              <a:ln w="19050" cmpd="sng">
                <a:solidFill>
                  <a:schemeClr val="bg1"/>
                </a:solidFill>
              </a:ln>
            </c:spPr>
            <c:extLst>
              <c:ext xmlns:c16="http://schemas.microsoft.com/office/drawing/2014/chart" uri="{C3380CC4-5D6E-409C-BE32-E72D297353CC}">
                <c16:uniqueId val="{0000000B-3194-4DE4-8BE3-F5FB88BAE4AB}"/>
              </c:ext>
            </c:extLst>
          </c:dPt>
          <c:cat>
            <c:multiLvlStrRef>
              <c:f>'HIER INVULLEN'!$B$4:$B$9</c:f>
              <c:multiLvlStrCache>
                <c:ptCount val="1"/>
                <c:lvl>
                  <c:pt idx="0">
                    <c:v>Andere</c:v>
                  </c:pt>
                </c:lvl>
                <c:lvl/>
                <c:lvl/>
                <c:lvl/>
                <c:lvl>
                  <c:pt idx="0">
                    <c:v>Geraardsbergen</c:v>
                  </c:pt>
                </c:lvl>
                <c:lvl>
                  <c:pt idx="0">
                    <c:v>Ninove</c:v>
                  </c:pt>
                </c:lvl>
              </c:multiLvlStrCache>
            </c:multiLvlStrRef>
          </c:cat>
          <c:val>
            <c:numRef>
              <c:f>('NIET AANKOMEN'!$O$5,'NIET AANKOMEN'!$P$5,'NIET AANKOMEN'!$Q$5,'NIET AANKOMEN'!$R$5,'NIET AANKOMEN'!$S$5,'NIET AANKOMEN'!$T$5)</c:f>
              <c:numCache>
                <c:formatCode>0%</c:formatCode>
                <c:ptCount val="6"/>
                <c:pt idx="0">
                  <c:v>0.33333333333333331</c:v>
                </c:pt>
                <c:pt idx="1">
                  <c:v>0</c:v>
                </c:pt>
                <c:pt idx="2">
                  <c:v>#N/A</c:v>
                </c:pt>
                <c:pt idx="3">
                  <c:v>#N/A</c:v>
                </c:pt>
                <c:pt idx="4">
                  <c:v>#N/A</c:v>
                </c:pt>
                <c:pt idx="5">
                  <c:v>#N/A</c:v>
                </c:pt>
              </c:numCache>
            </c:numRef>
          </c:val>
          <c:extLst>
            <c:ext xmlns:c16="http://schemas.microsoft.com/office/drawing/2014/chart" uri="{C3380CC4-5D6E-409C-BE32-E72D297353CC}">
              <c16:uniqueId val="{00000008-18D3-45BA-8201-CDE8B8666EE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Lengte activiteiten</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CE-43F4-A206-0EA9EB3F6A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CE-43F4-A206-0EA9EB3F6AC4}"/>
              </c:ext>
            </c:extLst>
          </c:dPt>
          <c:cat>
            <c:strRef>
              <c:f>'NIET AANKOMEN'!$V$3:$W$3</c:f>
              <c:strCache>
                <c:ptCount val="2"/>
                <c:pt idx="0">
                  <c:v>Aantal meerdaagse activiteiten</c:v>
                </c:pt>
                <c:pt idx="1">
                  <c:v>1-daagse activiteiten</c:v>
                </c:pt>
              </c:strCache>
            </c:strRef>
          </c:cat>
          <c:val>
            <c:numRef>
              <c:f>'NIET AANKOMEN'!$V$5:$W$5</c:f>
              <c:numCache>
                <c:formatCode>0%</c:formatCode>
                <c:ptCount val="2"/>
                <c:pt idx="0">
                  <c:v>0</c:v>
                </c:pt>
                <c:pt idx="1">
                  <c:v>0.66666666666666663</c:v>
                </c:pt>
              </c:numCache>
            </c:numRef>
          </c:val>
          <c:extLst>
            <c:ext xmlns:c16="http://schemas.microsoft.com/office/drawing/2014/chart" uri="{C3380CC4-5D6E-409C-BE32-E72D297353CC}">
              <c16:uniqueId val="{00000004-B2CE-43F4-A206-0EA9EB3F6AC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7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7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73"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73"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73"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73"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73"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73"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76198</xdr:rowOff>
    </xdr:from>
    <xdr:ext cx="11470005" cy="5715001"/>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28575" y="76198"/>
          <a:ext cx="11470005" cy="5715001"/>
        </a:xfrm>
        <a:prstGeom prst="rect">
          <a:avLst/>
        </a:prstGeom>
        <a:solidFill>
          <a:srgbClr val="7BB586"/>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800">
              <a:solidFill>
                <a:schemeClr val="bg1"/>
              </a:solidFill>
              <a:latin typeface="HVD Comic Serif Pro" panose="02000506000000020004" pitchFamily="50" charset="0"/>
            </a:rPr>
            <a:t>ACTIVITEITEN</a:t>
          </a:r>
          <a:r>
            <a:rPr lang="nl-BE" sz="1800" baseline="0">
              <a:solidFill>
                <a:schemeClr val="bg1"/>
              </a:solidFill>
              <a:latin typeface="HVD Comic Serif Pro" panose="02000506000000020004" pitchFamily="50" charset="0"/>
            </a:rPr>
            <a:t> BIJHOUDSYSTEEM - ABS</a:t>
          </a:r>
          <a:endParaRPr lang="nl-BE" sz="1800">
            <a:solidFill>
              <a:schemeClr val="bg1"/>
            </a:solidFill>
            <a:latin typeface="HVD Comic Serif Pro" panose="02000506000000020004" pitchFamily="50" charset="0"/>
          </a:endParaRPr>
        </a:p>
        <a:p>
          <a:r>
            <a:rPr lang="nl-BE" sz="1100">
              <a:solidFill>
                <a:schemeClr val="bg1"/>
              </a:solidFill>
              <a:latin typeface="Aleo" panose="020F0502020204030203" pitchFamily="34" charset="0"/>
            </a:rPr>
            <a:t>BELANGRIJKE UITLEG BIJ HET ABS VOOR AFDELINGEN - TER TIJDELIJKE VERVANGING VAN HET SCOREBORD, LEES DIT VOOR GEBRUIK!</a:t>
          </a:r>
        </a:p>
        <a:p>
          <a:endParaRPr lang="nl-BE" sz="1100">
            <a:solidFill>
              <a:schemeClr val="bg1"/>
            </a:solidFill>
          </a:endParaRPr>
        </a:p>
        <a:p>
          <a:r>
            <a:rPr lang="nl-BE" sz="1050" b="1">
              <a:solidFill>
                <a:schemeClr val="bg1"/>
              </a:solidFill>
              <a:latin typeface="Aleo" panose="020F0502020204030203" pitchFamily="34" charset="0"/>
            </a:rPr>
            <a:t>DOEL</a:t>
          </a:r>
          <a:r>
            <a:rPr lang="nl-BE" sz="1050">
              <a:solidFill>
                <a:schemeClr val="bg1"/>
              </a:solidFill>
              <a:latin typeface="Aleo" panose="020F0502020204030203" pitchFamily="34" charset="0"/>
            </a:rPr>
            <a:t>: Dit systeem dient om een duidelijk inzicht te bieden in hoe</a:t>
          </a:r>
          <a:r>
            <a:rPr lang="nl-BE" sz="1050" baseline="0">
              <a:solidFill>
                <a:schemeClr val="bg1"/>
              </a:solidFill>
              <a:latin typeface="Aleo" panose="020F0502020204030203" pitchFamily="34" charset="0"/>
            </a:rPr>
            <a:t> veel en welke activiteiten jouw afdeling vooral organiseert.</a:t>
          </a:r>
          <a:r>
            <a:rPr kumimoji="0" lang="nl-BE" sz="1050" b="0" i="0" u="none" strike="noStrike" kern="0" cap="none" spc="0" normalizeH="0" baseline="0" noProof="0">
              <a:ln>
                <a:noFill/>
              </a:ln>
              <a:solidFill>
                <a:prstClr val="white"/>
              </a:solidFill>
              <a:effectLst/>
              <a:uLnTx/>
              <a:uFillTx/>
              <a:latin typeface="Aleo" panose="020F0502020204030203" pitchFamily="34" charset="0"/>
              <a:ea typeface="+mn-ea"/>
              <a:cs typeface="+mn-cs"/>
            </a:rPr>
            <a:t> Daarnaast helpt het om een activiteitenoverzicht voor een jaarverslag aan te maken.</a:t>
          </a:r>
        </a:p>
        <a:p>
          <a:endParaRPr lang="nl-BE" sz="1050">
            <a:solidFill>
              <a:schemeClr val="bg1"/>
            </a:solidFill>
            <a:latin typeface="Aleo" panose="020F0502020204030203" pitchFamily="34" charset="0"/>
          </a:endParaRPr>
        </a:p>
        <a:p>
          <a:r>
            <a:rPr lang="nl-BE" sz="1050" b="1">
              <a:solidFill>
                <a:schemeClr val="bg1"/>
              </a:solidFill>
              <a:latin typeface="Aleo" panose="020F0502020204030203" pitchFamily="34" charset="0"/>
            </a:rPr>
            <a:t>WIE</a:t>
          </a:r>
          <a:r>
            <a:rPr lang="nl-BE" sz="1050">
              <a:solidFill>
                <a:schemeClr val="bg1"/>
              </a:solidFill>
              <a:latin typeface="Aleo" panose="020F0502020204030203" pitchFamily="34" charset="0"/>
            </a:rPr>
            <a:t>: Bij voorkeur kies je één verantwoordelijke om deze gegevens in te vullen, bijvoorbeeld de activiteitenverantwoordelijke of de voorzitter. </a:t>
          </a:r>
          <a:br>
            <a:rPr lang="nl-BE" sz="1050">
              <a:solidFill>
                <a:schemeClr val="bg1"/>
              </a:solidFill>
              <a:latin typeface="Aleo" panose="020F0502020204030203" pitchFamily="34" charset="0"/>
            </a:rPr>
          </a:br>
          <a:r>
            <a:rPr lang="nl-BE" sz="900">
              <a:solidFill>
                <a:schemeClr val="bg1"/>
              </a:solidFill>
              <a:latin typeface="Aleo" panose="020F0502020204030203" pitchFamily="34" charset="0"/>
            </a:rPr>
            <a:t>Vraag aan de verantwoordelijken van de activiteiten om de aanwezigheden door te sturen naar</a:t>
          </a:r>
          <a:r>
            <a:rPr lang="nl-BE" sz="900" baseline="0">
              <a:solidFill>
                <a:schemeClr val="bg1"/>
              </a:solidFill>
              <a:latin typeface="Aleo" panose="020F0502020204030203" pitchFamily="34" charset="0"/>
            </a:rPr>
            <a:t> deze persoon</a:t>
          </a:r>
          <a:r>
            <a:rPr lang="nl-BE" sz="900">
              <a:solidFill>
                <a:schemeClr val="bg1"/>
              </a:solidFill>
              <a:latin typeface="Aleo" panose="020F0502020204030203" pitchFamily="34" charset="0"/>
            </a:rPr>
            <a:t>,</a:t>
          </a:r>
          <a:r>
            <a:rPr lang="nl-BE" sz="900" baseline="0">
              <a:solidFill>
                <a:schemeClr val="bg1"/>
              </a:solidFill>
              <a:latin typeface="Aleo" panose="020F0502020204030203" pitchFamily="34" charset="0"/>
            </a:rPr>
            <a:t> of maak het een vast puntje op elke bestuursvergadering. </a:t>
          </a:r>
          <a:br>
            <a:rPr lang="nl-BE" sz="900" baseline="0">
              <a:solidFill>
                <a:schemeClr val="bg1"/>
              </a:solidFill>
              <a:latin typeface="Aleo" panose="020F0502020204030203" pitchFamily="34" charset="0"/>
            </a:rPr>
          </a:br>
          <a:r>
            <a:rPr lang="nl-BE" sz="900" baseline="0">
              <a:solidFill>
                <a:schemeClr val="bg1"/>
              </a:solidFill>
              <a:latin typeface="Aleo" panose="020F0502020204030203" pitchFamily="34" charset="0"/>
            </a:rPr>
            <a:t>Of zet de excel op  een bestanddeelsysteem zoals Dropbox of OneDrive, waardoor iedereen hetzelfde bestand kan anpassen. </a:t>
          </a:r>
        </a:p>
        <a:p>
          <a:endParaRPr lang="nl-BE" sz="1050">
            <a:solidFill>
              <a:schemeClr val="bg1"/>
            </a:solidFill>
            <a:latin typeface="Aleo" panose="020F0502020204030203" pitchFamily="34" charset="0"/>
          </a:endParaRPr>
        </a:p>
        <a:p>
          <a:r>
            <a:rPr lang="nl-BE" sz="1050" b="1">
              <a:solidFill>
                <a:schemeClr val="bg1"/>
              </a:solidFill>
              <a:latin typeface="Aleo" panose="020F0502020204030203" pitchFamily="34" charset="0"/>
            </a:rPr>
            <a:t>HOE</a:t>
          </a:r>
          <a:r>
            <a:rPr lang="nl-BE" sz="1050">
              <a:solidFill>
                <a:schemeClr val="bg1"/>
              </a:solidFill>
              <a:latin typeface="Aleo" panose="020F0502020204030203" pitchFamily="34" charset="0"/>
            </a:rPr>
            <a:t>: Je werkt alleen in het tabblad "hier invullen".</a:t>
          </a:r>
          <a:r>
            <a:rPr lang="nl-BE" sz="1050" baseline="0">
              <a:solidFill>
                <a:schemeClr val="bg1"/>
              </a:solidFill>
              <a:latin typeface="Aleo" panose="020F0502020204030203" pitchFamily="34" charset="0"/>
            </a:rPr>
            <a:t> </a:t>
          </a:r>
          <a:r>
            <a:rPr lang="nl-BE" sz="1050">
              <a:solidFill>
                <a:schemeClr val="bg1"/>
              </a:solidFill>
              <a:latin typeface="Aleo" panose="020F0502020204030203" pitchFamily="34" charset="0"/>
            </a:rPr>
            <a:t>Aan</a:t>
          </a:r>
          <a:r>
            <a:rPr lang="nl-BE" sz="1050" baseline="0">
              <a:solidFill>
                <a:schemeClr val="bg1"/>
              </a:solidFill>
              <a:latin typeface="Aleo" panose="020F0502020204030203" pitchFamily="34" charset="0"/>
            </a:rPr>
            <a:t> de rest van de tabbladen moet je niets invullen, daar komt gewoon informatie uit die je kan gebruiken als informatie</a:t>
          </a:r>
        </a:p>
        <a:p>
          <a:r>
            <a:rPr lang="nl-BE" sz="1050" baseline="0">
              <a:solidFill>
                <a:schemeClr val="bg1"/>
              </a:solidFill>
              <a:latin typeface="Aleo" panose="020F0502020204030203" pitchFamily="34" charset="0"/>
            </a:rPr>
            <a:t>voor je afdelingswerking, en het jaarverslag. </a:t>
          </a:r>
        </a:p>
        <a:p>
          <a:r>
            <a:rPr lang="nl-BE" sz="1050" baseline="0">
              <a:solidFill>
                <a:schemeClr val="bg1"/>
              </a:solidFill>
              <a:latin typeface="Aleo" panose="020F0502020204030203" pitchFamily="34" charset="0"/>
            </a:rPr>
            <a:t>Wat vul je waar in (in dat tabblad)? Schrijf bovenaan in de gele vakjes het jaartal, je afdeling en de gemeentes waar je het meest komt.</a:t>
          </a:r>
        </a:p>
        <a:p>
          <a:r>
            <a:rPr lang="nl-BE" sz="1050" baseline="0">
              <a:solidFill>
                <a:schemeClr val="bg1"/>
              </a:solidFill>
              <a:latin typeface="Aleo" panose="020F0502020204030203" pitchFamily="34" charset="0"/>
            </a:rPr>
            <a:t>Vul voor elke afdeling zeker een datum in! Zonder datum komt de activiteit niet in de grafiekjes terecht. </a:t>
          </a:r>
        </a:p>
        <a:p>
          <a:r>
            <a:rPr lang="nl-BE" sz="1050">
              <a:solidFill>
                <a:schemeClr val="bg1"/>
              </a:solidFill>
              <a:latin typeface="Aleo" panose="020F0502020204030203" pitchFamily="34" charset="0"/>
            </a:rPr>
            <a:t>Type activiteit vul je in met 'natuur', 'milieu', 'beheer', 'kamp', 'vergadering' of 'andere'. Is je activiteit publieksgericht schrijf dan 'ja'. Had je activiteit een </a:t>
          </a:r>
        </a:p>
        <a:p>
          <a:r>
            <a:rPr lang="nl-BE" sz="1050">
              <a:solidFill>
                <a:schemeClr val="bg1"/>
              </a:solidFill>
              <a:latin typeface="Aleo" panose="020F0502020204030203" pitchFamily="34" charset="0"/>
            </a:rPr>
            <a:t>gids, schrijf dan 'ja'. Indien je activiteit doorging in je afdeling, vul dan de gepaste gemeente in. Indien ze buiten de afdeling doorging, vul dan 'niet in afdeling' in. </a:t>
          </a:r>
          <a:br>
            <a:rPr lang="nl-BE" sz="1050">
              <a:solidFill>
                <a:schemeClr val="bg1"/>
              </a:solidFill>
              <a:latin typeface="Aleo" panose="020F0502020204030203" pitchFamily="34" charset="0"/>
            </a:rPr>
          </a:br>
          <a:r>
            <a:rPr lang="nl-BE" sz="1050">
              <a:solidFill>
                <a:schemeClr val="bg1"/>
              </a:solidFill>
              <a:latin typeface="Aleo" panose="020F0502020204030203" pitchFamily="34" charset="0"/>
            </a:rPr>
            <a:t>Door op de pijltjes naast de titels te klikken kan je sorteren en zoeken!</a:t>
          </a:r>
        </a:p>
        <a:p>
          <a:endParaRPr lang="nl-BE" sz="1050">
            <a:solidFill>
              <a:schemeClr val="bg1"/>
            </a:solidFill>
            <a:latin typeface="Aleo" panose="020F0502020204030203" pitchFamily="34" charset="0"/>
          </a:endParaRPr>
        </a:p>
        <a:p>
          <a:r>
            <a:rPr lang="nl-BE" sz="1050" b="1">
              <a:solidFill>
                <a:schemeClr val="bg1"/>
              </a:solidFill>
              <a:latin typeface="Aleo" panose="020F0502020204030203" pitchFamily="34" charset="0"/>
            </a:rPr>
            <a:t>WAT HAAL JE ERUIT? </a:t>
          </a:r>
          <a:r>
            <a:rPr lang="nl-BE" sz="1050">
              <a:solidFill>
                <a:schemeClr val="bg1"/>
              </a:solidFill>
              <a:latin typeface="Aleo" panose="020F0502020204030203" pitchFamily="34" charset="0"/>
            </a:rPr>
            <a:t>Gaandeweg zal je dit jaar meer en meer informatie uit dit ABS-systeem halen. Bekijk gerust de tabbladen, maar pas er niets in aan.</a:t>
          </a:r>
        </a:p>
        <a:p>
          <a:endParaRPr lang="nl-BE" sz="1050">
            <a:solidFill>
              <a:schemeClr val="bg1"/>
            </a:solidFill>
            <a:latin typeface="Aleo" panose="020F0502020204030203" pitchFamily="34" charset="0"/>
          </a:endParaRPr>
        </a:p>
        <a:p>
          <a:r>
            <a:rPr lang="nl-BE" sz="1050">
              <a:solidFill>
                <a:schemeClr val="bg1"/>
              </a:solidFill>
              <a:latin typeface="Aleo" panose="020F0502020204030203" pitchFamily="34" charset="0"/>
            </a:rPr>
            <a:t>Uitleg bij de verschillende tabbladen (deze vullen zichzelf verder aan naarmate je meer activiteiten hebt ingevuld):</a:t>
          </a:r>
        </a:p>
        <a:p>
          <a:r>
            <a:rPr lang="nl-BE" sz="1050">
              <a:solidFill>
                <a:schemeClr val="bg1"/>
              </a:solidFill>
              <a:latin typeface="Aleo" panose="020F0502020204030203" pitchFamily="34" charset="0"/>
            </a:rPr>
            <a:t>- Jaarverslag (het kan zijn dat je dit nodig hebt om</a:t>
          </a:r>
          <a:r>
            <a:rPr lang="nl-BE" sz="1050" baseline="0">
              <a:solidFill>
                <a:schemeClr val="bg1"/>
              </a:solidFill>
              <a:latin typeface="Aleo" panose="020F0502020204030203" pitchFamily="34" charset="0"/>
            </a:rPr>
            <a:t> subsidies aan te vragen</a:t>
          </a:r>
          <a:r>
            <a:rPr lang="nl-BE" sz="1050">
              <a:solidFill>
                <a:schemeClr val="bg1"/>
              </a:solidFill>
              <a:latin typeface="Aleo" panose="020F0502020204030203" pitchFamily="34" charset="0"/>
            </a:rPr>
            <a:t>)</a:t>
          </a:r>
        </a:p>
        <a:p>
          <a:r>
            <a:rPr lang="nl-BE" sz="1050">
              <a:solidFill>
                <a:schemeClr val="bg1"/>
              </a:solidFill>
              <a:latin typeface="Aleo" panose="020F0502020204030203" pitchFamily="34" charset="0"/>
            </a:rPr>
            <a:t>- Piep, ini, gewoon lid en begeleiding: de evolutie van de aanwezigheden van piep-, ini-, gewone leden en begeleiding.</a:t>
          </a:r>
        </a:p>
        <a:p>
          <a:r>
            <a:rPr lang="nl-BE" sz="1050">
              <a:solidFill>
                <a:schemeClr val="bg1"/>
              </a:solidFill>
              <a:latin typeface="Aleo" panose="020F0502020204030203" pitchFamily="34" charset="0"/>
            </a:rPr>
            <a:t>- Type: verdeling over de verschillende types activiteiten (natuur, milieu, beheer, kamp, vergadering of andere). Het percentage is een percentage van het totaal aantal activiteiten.</a:t>
          </a:r>
        </a:p>
        <a:p>
          <a:r>
            <a:rPr lang="nl-BE" sz="1050">
              <a:solidFill>
                <a:schemeClr val="bg1"/>
              </a:solidFill>
              <a:latin typeface="Aleo" panose="020F0502020204030203" pitchFamily="34" charset="0"/>
            </a:rPr>
            <a:t>- Leeftijd: verdeling over de verschillende leeftijdsgroepen.</a:t>
          </a:r>
        </a:p>
        <a:p>
          <a:r>
            <a:rPr lang="nl-BE" sz="1050">
              <a:solidFill>
                <a:schemeClr val="bg1"/>
              </a:solidFill>
              <a:latin typeface="Aleo" panose="020F0502020204030203" pitchFamily="34" charset="0"/>
            </a:rPr>
            <a:t>- Pub Gid: percentage van het totaal aantal activiteiten dat publieksgericht en/of met gids was.</a:t>
          </a:r>
        </a:p>
        <a:p>
          <a:r>
            <a:rPr lang="nl-BE" sz="1050">
              <a:solidFill>
                <a:schemeClr val="bg1"/>
              </a:solidFill>
              <a:latin typeface="Aleo" panose="020F0502020204030203" pitchFamily="34" charset="0"/>
            </a:rPr>
            <a:t>- Gemeente: hier</a:t>
          </a:r>
          <a:r>
            <a:rPr lang="nl-BE" sz="1050" baseline="0">
              <a:solidFill>
                <a:schemeClr val="bg1"/>
              </a:solidFill>
              <a:latin typeface="Aleo" panose="020F0502020204030203" pitchFamily="34" charset="0"/>
            </a:rPr>
            <a:t> kun je zien hoe vaak jullie komen in de gemeentes  die jullie specifieren .</a:t>
          </a:r>
          <a:endParaRPr lang="nl-BE" sz="1050">
            <a:solidFill>
              <a:schemeClr val="bg1"/>
            </a:solidFill>
            <a:latin typeface="Aleo" panose="020F0502020204030203" pitchFamily="34" charset="0"/>
          </a:endParaRPr>
        </a:p>
        <a:p>
          <a:r>
            <a:rPr lang="nl-BE" sz="1050">
              <a:solidFill>
                <a:schemeClr val="bg1"/>
              </a:solidFill>
              <a:latin typeface="Aleo" panose="020F0502020204030203" pitchFamily="34" charset="0"/>
            </a:rPr>
            <a:t>-Lengte: percentage van het totaal aantal activiteiten dat één dag (of een deel van een dag) duurt, of meerdaagse activiteiten</a:t>
          </a:r>
        </a:p>
        <a:p>
          <a:endParaRPr lang="nl-BE" sz="1050">
            <a:solidFill>
              <a:schemeClr val="bg1"/>
            </a:solidFill>
            <a:latin typeface="Aleo" panose="020F0502020204030203" pitchFamily="34" charset="0"/>
          </a:endParaRPr>
        </a:p>
        <a:p>
          <a:r>
            <a:rPr lang="nl-BE" sz="1050">
              <a:solidFill>
                <a:schemeClr val="bg1"/>
              </a:solidFill>
              <a:latin typeface="Aleo" panose="020F0502020204030203" pitchFamily="34" charset="0"/>
            </a:rPr>
            <a:t>SUCCES ERMEE!</a:t>
          </a:r>
        </a:p>
        <a:p>
          <a:r>
            <a:rPr lang="nl-BE" sz="1050">
              <a:solidFill>
                <a:schemeClr val="bg1"/>
              </a:solidFill>
              <a:latin typeface="Aleo" panose="020F0502020204030203" pitchFamily="34" charset="0"/>
            </a:rPr>
            <a:t>DE AOP</a:t>
          </a:r>
        </a:p>
      </xdr:txBody>
    </xdr:sp>
    <xdr:clientData/>
  </xdr:oneCellAnchor>
  <xdr:oneCellAnchor>
    <xdr:from>
      <xdr:col>0</xdr:col>
      <xdr:colOff>41275</xdr:colOff>
      <xdr:row>33</xdr:row>
      <xdr:rowOff>12698</xdr:rowOff>
    </xdr:from>
    <xdr:ext cx="11470005" cy="2434169"/>
    <xdr:sp macro="" textlink="">
      <xdr:nvSpPr>
        <xdr:cNvPr id="3" name="Tekstvak 1">
          <a:extLst>
            <a:ext uri="{FF2B5EF4-FFF2-40B4-BE49-F238E27FC236}">
              <a16:creationId xmlns:a16="http://schemas.microsoft.com/office/drawing/2014/main" id="{00000000-0008-0000-0000-000003000000}"/>
            </a:ext>
          </a:extLst>
        </xdr:cNvPr>
        <xdr:cNvSpPr txBox="1"/>
      </xdr:nvSpPr>
      <xdr:spPr>
        <a:xfrm>
          <a:off x="41275" y="5880098"/>
          <a:ext cx="11470005" cy="2434169"/>
        </a:xfrm>
        <a:prstGeom prst="rect">
          <a:avLst/>
        </a:prstGeom>
        <a:solidFill>
          <a:srgbClr val="6A444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800">
              <a:solidFill>
                <a:schemeClr val="bg1"/>
              </a:solidFill>
              <a:latin typeface="HVD Comic Serif Pro" panose="02000506000000020004" pitchFamily="50" charset="0"/>
            </a:rPr>
            <a:t>NIEUW</a:t>
          </a:r>
          <a:r>
            <a:rPr lang="nl-BE" sz="1800" baseline="0">
              <a:solidFill>
                <a:schemeClr val="bg1"/>
              </a:solidFill>
              <a:latin typeface="HVD Comic Serif Pro" panose="02000506000000020004" pitchFamily="50" charset="0"/>
            </a:rPr>
            <a:t> SINDS DIT JAAR!</a:t>
          </a:r>
          <a:endParaRPr lang="nl-BE" sz="1800">
            <a:solidFill>
              <a:schemeClr val="bg1"/>
            </a:solidFill>
            <a:latin typeface="HVD Comic Serif Pro" panose="02000506000000020004" pitchFamily="50" charset="0"/>
          </a:endParaRPr>
        </a:p>
        <a:p>
          <a:r>
            <a:rPr lang="nl-BE" sz="1100">
              <a:solidFill>
                <a:schemeClr val="bg1"/>
              </a:solidFill>
              <a:latin typeface="Aleo" panose="020F0502020204030203" pitchFamily="34" charset="0"/>
            </a:rPr>
            <a:t>GEBRUIK MICROSOFT FORMS</a:t>
          </a:r>
          <a:r>
            <a:rPr lang="nl-BE" sz="1100" baseline="0">
              <a:solidFill>
                <a:schemeClr val="bg1"/>
              </a:solidFill>
              <a:latin typeface="Aleo" panose="020F0502020204030203" pitchFamily="34" charset="0"/>
            </a:rPr>
            <a:t> OM HET ABS IN TE VULLEN!</a:t>
          </a:r>
          <a:endParaRPr lang="nl-BE" sz="1100">
            <a:solidFill>
              <a:schemeClr val="bg1"/>
            </a:solidFill>
            <a:latin typeface="Aleo" panose="020F0502020204030203" pitchFamily="34" charset="0"/>
          </a:endParaRPr>
        </a:p>
        <a:p>
          <a:endParaRPr lang="nl-BE" sz="1100">
            <a:solidFill>
              <a:schemeClr val="bg1"/>
            </a:solidFill>
          </a:endParaRPr>
        </a:p>
        <a:p>
          <a:r>
            <a:rPr lang="nl-BE" sz="1100">
              <a:solidFill>
                <a:schemeClr val="bg1"/>
              </a:solidFill>
            </a:rPr>
            <a:t>Afdeling Roeselare had het geweldige idee om een formulier op te stellen met de vraagjes voor ABS in. Alle bestuursleden kunnen dan de form invullen nadat ze een activiteit organiseerden. </a:t>
          </a:r>
        </a:p>
        <a:p>
          <a:r>
            <a:rPr lang="nl-BE" sz="1100">
              <a:solidFill>
                <a:schemeClr val="bg1"/>
              </a:solidFill>
            </a:rPr>
            <a:t>De antwoorden van de form kunnen dan zeer eenvoudig in ABS gecopieerd worden!</a:t>
          </a:r>
        </a:p>
        <a:p>
          <a:endParaRPr lang="nl-BE" sz="1100">
            <a:solidFill>
              <a:schemeClr val="bg1"/>
            </a:solidFill>
          </a:endParaRPr>
        </a:p>
        <a:p>
          <a:r>
            <a:rPr lang="nl-BE" sz="1100">
              <a:solidFill>
                <a:schemeClr val="bg1"/>
              </a:solidFill>
            </a:rPr>
            <a:t>Dit</a:t>
          </a:r>
          <a:r>
            <a:rPr lang="nl-BE" sz="1100" baseline="0">
              <a:solidFill>
                <a:schemeClr val="bg1"/>
              </a:solidFill>
            </a:rPr>
            <a:t> </a:t>
          </a:r>
          <a:r>
            <a:rPr lang="nl-BE" sz="1100">
              <a:solidFill>
                <a:schemeClr val="bg1"/>
              </a:solidFill>
            </a:rPr>
            <a:t>formulier kan je hier vinden. Kopieer deze voor jou afdeling en stuur de link door naar al je bestuursleden!</a:t>
          </a:r>
        </a:p>
        <a:p>
          <a:endParaRPr lang="nl-BE" sz="1100">
            <a:solidFill>
              <a:schemeClr val="bg1"/>
            </a:solidFill>
          </a:endParaRPr>
        </a:p>
        <a:p>
          <a:endParaRPr lang="nl-BE" sz="1100">
            <a:solidFill>
              <a:schemeClr val="bg1"/>
            </a:solidFill>
          </a:endParaRPr>
        </a:p>
        <a:p>
          <a:r>
            <a:rPr lang="nl-BE" sz="1100">
              <a:solidFill>
                <a:schemeClr val="bg1"/>
              </a:solidFill>
              <a:latin typeface="Aleo Regular"/>
              <a:cs typeface="Aleo Regular"/>
            </a:rPr>
            <a:t>STEL</a:t>
          </a:r>
          <a:r>
            <a:rPr lang="nl-BE" sz="1100" baseline="0">
              <a:solidFill>
                <a:schemeClr val="bg1"/>
              </a:solidFill>
              <a:latin typeface="Aleo Regular"/>
              <a:cs typeface="Aleo Regular"/>
            </a:rPr>
            <a:t> AUTOMATISCHE HERINNERINGSMAILTJES IN!</a:t>
          </a:r>
          <a:endParaRPr lang="nl-BE" sz="1100">
            <a:solidFill>
              <a:schemeClr val="bg1"/>
            </a:solidFill>
            <a:latin typeface="Aleo Regular"/>
            <a:cs typeface="Aleo Regular"/>
          </a:endParaRPr>
        </a:p>
        <a:p>
          <a:endParaRPr lang="nl-BE" sz="1100">
            <a:solidFill>
              <a:schemeClr val="bg1"/>
            </a:solidFill>
          </a:endParaRPr>
        </a:p>
        <a:p>
          <a:r>
            <a:rPr lang="nl-BE" sz="1100">
              <a:solidFill>
                <a:schemeClr val="bg1"/>
              </a:solidFill>
            </a:rPr>
            <a:t>Ben je het beu om mensen herinneringen te sturen? Stel dan mailtjes in die automatisch verstuurd worden naar de activiteitenverantwoordelijke na de activiteit. Hieronder</a:t>
          </a:r>
          <a:r>
            <a:rPr lang="nl-BE" sz="1100" baseline="0">
              <a:solidFill>
                <a:schemeClr val="bg1"/>
              </a:solidFill>
            </a:rPr>
            <a:t> vind je een voorbeeldmailtje:</a:t>
          </a:r>
          <a:endParaRPr lang="nl-BE" sz="1100">
            <a:solidFill>
              <a:schemeClr val="bg1"/>
            </a:solidFill>
          </a:endParaRPr>
        </a:p>
      </xdr:txBody>
    </xdr:sp>
    <xdr:clientData/>
  </xdr:oneCellAnchor>
  <xdr:oneCellAnchor>
    <xdr:from>
      <xdr:col>0</xdr:col>
      <xdr:colOff>53975</xdr:colOff>
      <xdr:row>47</xdr:row>
      <xdr:rowOff>88899</xdr:rowOff>
    </xdr:from>
    <xdr:ext cx="11470005" cy="2095501"/>
    <xdr:sp macro="" textlink="">
      <xdr:nvSpPr>
        <xdr:cNvPr id="4" name="Tekstvak 1">
          <a:extLst>
            <a:ext uri="{FF2B5EF4-FFF2-40B4-BE49-F238E27FC236}">
              <a16:creationId xmlns:a16="http://schemas.microsoft.com/office/drawing/2014/main" id="{00000000-0008-0000-0000-000004000000}"/>
            </a:ext>
          </a:extLst>
        </xdr:cNvPr>
        <xdr:cNvSpPr txBox="1"/>
      </xdr:nvSpPr>
      <xdr:spPr>
        <a:xfrm>
          <a:off x="53975" y="8445499"/>
          <a:ext cx="11470005" cy="20955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chemeClr val="tx1"/>
              </a:solidFill>
            </a:rPr>
            <a:t>Onderwerp:</a:t>
          </a:r>
          <a:r>
            <a:rPr lang="nl-BE" sz="1100" baseline="0">
              <a:solidFill>
                <a:schemeClr val="tx1"/>
              </a:solidFill>
            </a:rPr>
            <a:t> ABS voor activiteit "Naam van de activiteit"</a:t>
          </a:r>
          <a:endParaRPr lang="nl-BE" sz="1100">
            <a:solidFill>
              <a:schemeClr val="tx1"/>
            </a:solidFill>
          </a:endParaRPr>
        </a:p>
        <a:p>
          <a:endParaRPr lang="nl-BE" sz="1100">
            <a:solidFill>
              <a:schemeClr val="tx1"/>
            </a:solidFill>
          </a:endParaRPr>
        </a:p>
        <a:p>
          <a:r>
            <a:rPr lang="nl-BE" sz="1100">
              <a:solidFill>
                <a:schemeClr val="tx1"/>
              </a:solidFill>
            </a:rPr>
            <a:t>Hej Geweldige activiteitverantwoordelijke,</a:t>
          </a:r>
        </a:p>
        <a:p>
          <a:endParaRPr lang="nl-BE" sz="1100">
            <a:solidFill>
              <a:schemeClr val="tx1"/>
            </a:solidFill>
          </a:endParaRPr>
        </a:p>
        <a:p>
          <a:r>
            <a:rPr lang="nl-BE" sz="1100">
              <a:solidFill>
                <a:schemeClr val="tx1"/>
              </a:solidFill>
            </a:rPr>
            <a:t>Bedankt</a:t>
          </a:r>
          <a:r>
            <a:rPr lang="nl-BE" sz="1100" baseline="0">
              <a:solidFill>
                <a:schemeClr val="tx1"/>
              </a:solidFill>
            </a:rPr>
            <a:t> voor het organiseren van deze activiteit!</a:t>
          </a:r>
        </a:p>
        <a:p>
          <a:r>
            <a:rPr lang="nl-BE" sz="1100" baseline="0">
              <a:solidFill>
                <a:schemeClr val="tx1"/>
              </a:solidFill>
            </a:rPr>
            <a:t>Vergeet je niet het ABS in te vullen met enkele gegevens over de activiteit? </a:t>
          </a:r>
          <a:br>
            <a:rPr lang="nl-BE" sz="1100" baseline="0">
              <a:solidFill>
                <a:schemeClr val="tx1"/>
              </a:solidFill>
            </a:rPr>
          </a:br>
          <a:r>
            <a:rPr lang="nl-BE" sz="1100" baseline="0">
              <a:solidFill>
                <a:schemeClr val="tx1"/>
              </a:solidFill>
            </a:rPr>
            <a:t>Zo krijgen we een overzicht van hoe het aantal aanwezige kinderen evolueert, in welke gemeentes onze activiteiten het meest plaatsvinden, en zo veel meer. </a:t>
          </a:r>
        </a:p>
        <a:p>
          <a:endParaRPr lang="nl-BE" sz="1100" baseline="0">
            <a:solidFill>
              <a:schemeClr val="tx1"/>
            </a:solidFill>
          </a:endParaRPr>
        </a:p>
        <a:p>
          <a:r>
            <a:rPr lang="nl-BE" sz="1100" baseline="0">
              <a:solidFill>
                <a:schemeClr val="tx1"/>
              </a:solidFill>
            </a:rPr>
            <a:t>Hier nog eens de </a:t>
          </a:r>
          <a:r>
            <a:rPr lang="nl-BE" sz="1100" u="sng" baseline="0">
              <a:solidFill>
                <a:schemeClr val="tx1"/>
              </a:solidFill>
            </a:rPr>
            <a:t>link</a:t>
          </a:r>
          <a:r>
            <a:rPr lang="nl-BE" sz="1100" baseline="0">
              <a:solidFill>
                <a:schemeClr val="tx1"/>
              </a:solidFill>
            </a:rPr>
            <a:t>. Alvast bedankt!</a:t>
          </a:r>
        </a:p>
        <a:p>
          <a:endParaRPr lang="nl-BE" sz="1100" baseline="0">
            <a:solidFill>
              <a:schemeClr val="tx1"/>
            </a:solidFill>
          </a:endParaRPr>
        </a:p>
        <a:p>
          <a:r>
            <a:rPr lang="nl-BE" sz="1100" baseline="0">
              <a:solidFill>
                <a:schemeClr val="tx1"/>
              </a:solidFill>
            </a:rPr>
            <a:t>Groetjes,</a:t>
          </a:r>
          <a:endParaRPr lang="nl-BE" sz="1100">
            <a:solidFill>
              <a:schemeClr val="tx1"/>
            </a:solidFill>
          </a:endParaRPr>
        </a:p>
      </xdr:txBody>
    </xdr:sp>
    <xdr:clientData/>
  </xdr:oneCellAnchor>
  <xdr:oneCellAnchor>
    <xdr:from>
      <xdr:col>0</xdr:col>
      <xdr:colOff>45508</xdr:colOff>
      <xdr:row>58</xdr:row>
      <xdr:rowOff>105832</xdr:rowOff>
    </xdr:from>
    <xdr:ext cx="11470005" cy="1638301"/>
    <xdr:sp macro="" textlink="">
      <xdr:nvSpPr>
        <xdr:cNvPr id="5" name="Tekstvak 1">
          <a:extLst>
            <a:ext uri="{FF2B5EF4-FFF2-40B4-BE49-F238E27FC236}">
              <a16:creationId xmlns:a16="http://schemas.microsoft.com/office/drawing/2014/main" id="{00000000-0008-0000-0000-000005000000}"/>
            </a:ext>
          </a:extLst>
        </xdr:cNvPr>
        <xdr:cNvSpPr txBox="1"/>
      </xdr:nvSpPr>
      <xdr:spPr>
        <a:xfrm>
          <a:off x="45508" y="10418232"/>
          <a:ext cx="11470005" cy="1638301"/>
        </a:xfrm>
        <a:prstGeom prst="rect">
          <a:avLst/>
        </a:prstGeom>
        <a:solidFill>
          <a:srgbClr val="6A444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chemeClr val="bg1"/>
              </a:solidFill>
            </a:rPr>
            <a:t>En</a:t>
          </a:r>
          <a:r>
            <a:rPr lang="nl-BE" sz="1100" baseline="0">
              <a:solidFill>
                <a:schemeClr val="bg1"/>
              </a:solidFill>
            </a:rPr>
            <a:t> hoe zorg je dat deze automatisch verstuurd wordt? Je maakt op voorhand voor elke activiteit een mail aan en laat die in de toekomst verzenden. </a:t>
          </a:r>
        </a:p>
        <a:p>
          <a:endParaRPr lang="nl-BE" sz="1100" baseline="0">
            <a:solidFill>
              <a:schemeClr val="bg1"/>
            </a:solidFill>
          </a:endParaRPr>
        </a:p>
        <a:p>
          <a:r>
            <a:rPr lang="nl-BE" sz="1100" baseline="0">
              <a:solidFill>
                <a:schemeClr val="bg1"/>
              </a:solidFill>
            </a:rPr>
            <a:t>Via gmail is dit simpel: Je maakt een doodgewone mail aan. Je stelt onderwerp en ontvanger in (dat is voor elke activiteit anders, dus voor elke activiteit moet je een nieuwe mail aanmaken). Je kopieerd bovenstaande tekst en stelt de juiste link in, naar het ABS of form van jou afdeling. </a:t>
          </a:r>
        </a:p>
        <a:p>
          <a:r>
            <a:rPr lang="nl-BE" sz="1100" baseline="0">
              <a:solidFill>
                <a:schemeClr val="bg1"/>
              </a:solidFill>
            </a:rPr>
            <a:t>En dan klik je op het pijltje/driehoekje naast de knop 'verzenden' in het blauw. Kies de optie 'Verzenden plannen'. Klik op 'Kies datum en tijd'. Hier kan je instellen dat je mail pas verzonden wordt een uur na de activiteit. Voila. </a:t>
          </a:r>
        </a:p>
        <a:p>
          <a:endParaRPr lang="nl-BE" sz="1100" baseline="0">
            <a:solidFill>
              <a:schemeClr val="bg1"/>
            </a:solidFill>
          </a:endParaRPr>
        </a:p>
        <a:p>
          <a:r>
            <a:rPr lang="nl-BE" sz="1100" baseline="0">
              <a:solidFill>
                <a:schemeClr val="bg1"/>
              </a:solidFill>
            </a:rPr>
            <a:t>Als je na het plannen van de activiteiten even de tijd neemt voor al deze mailtjes op te stellen, heb je nadien veel minder werk om mensen eraan te herinneren :) </a:t>
          </a:r>
        </a:p>
        <a:p>
          <a:endParaRPr lang="nl-BE" sz="1100">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9286240" cy="6060440"/>
    <xdr:graphicFrame macro="">
      <xdr:nvGraphicFramePr>
        <xdr:cNvPr id="2" name="Grafiek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0304" cy="6065520"/>
    <xdr:graphicFrame macro="">
      <xdr:nvGraphicFramePr>
        <xdr:cNvPr id="2" name="Grafiek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0137" cy="6064685"/>
    <xdr:graphicFrame macro="">
      <xdr:nvGraphicFramePr>
        <xdr:cNvPr id="2" name="Grafiek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0137" cy="6064685"/>
    <xdr:graphicFrame macro="">
      <xdr:nvGraphicFramePr>
        <xdr:cNvPr id="2" name="Grafiek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0137" cy="6064685"/>
    <xdr:graphicFrame macro="">
      <xdr:nvGraphicFramePr>
        <xdr:cNvPr id="2" name="Grafiek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0137" cy="6064685"/>
    <xdr:graphicFrame macro="">
      <xdr:nvGraphicFramePr>
        <xdr:cNvPr id="2" name="Grafiek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0137" cy="6064685"/>
    <xdr:graphicFrame macro="">
      <xdr:nvGraphicFramePr>
        <xdr:cNvPr id="2" name="Grafiek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0137" cy="6064685"/>
    <xdr:graphicFrame macro="">
      <xdr:nvGraphicFramePr>
        <xdr:cNvPr id="2" name="Grafiek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A12:L112" totalsRowShown="0" headerRowDxfId="4" headerRowBorderDxfId="3">
  <autoFilter ref="A12:L112" xr:uid="{00000000-0009-0000-0100-000001000000}"/>
  <tableColumns count="12">
    <tableColumn id="1" xr3:uid="{00000000-0010-0000-0000-000001000000}" name="Startdatum"/>
    <tableColumn id="10" xr3:uid="{00000000-0010-0000-0000-00000A000000}" name="Einddatum"/>
    <tableColumn id="2" xr3:uid="{00000000-0010-0000-0000-000002000000}" name="Naam van de activiteit"/>
    <tableColumn id="3" xr3:uid="{00000000-0010-0000-0000-000003000000}" name="Type activiteit"/>
    <tableColumn id="4" xr3:uid="{00000000-0010-0000-0000-000004000000}" name="Publieksgericht"/>
    <tableColumn id="5" xr3:uid="{00000000-0010-0000-0000-000005000000}" name="Aanwezige begeleiding"/>
    <tableColumn id="12" xr3:uid="{00000000-0010-0000-0000-00000C000000}" name="Aanwezige gewone leden"/>
    <tableColumn id="6" xr3:uid="{00000000-0010-0000-0000-000006000000}" name="Aanwezige ini's"/>
    <tableColumn id="7" xr3:uid="{00000000-0010-0000-0000-000007000000}" name="Aanwezige piepers"/>
    <tableColumn id="8" xr3:uid="{00000000-0010-0000-0000-000008000000}" name="Met gids?"/>
    <tableColumn id="9" xr3:uid="{00000000-0010-0000-0000-000009000000}" name="Gemeente?"/>
    <tableColumn id="11" xr3:uid="{00000000-0010-0000-0000-00000B000000}" name="Piep/ini/gew/gemengd" dataDxfId="2">
      <calculatedColumnFormula>IF(Tabel1[[#This Row],[Type activiteit]]="vergadering","bestuur",IF(Tabel1[[#This Row],[Aanwezige piepers]]&gt;0,IF(Tabel1[[#This Row],[Aanwezige ini''s]]=0,"piep","gemengd"),IF(Tabel1[[#This Row],[Aanwezige ini''s]]&gt;0,IF(Tabel1[[#This Row],[Aanwezige gewone leden]]=0,"ini","ini+GL"),IF(Tabel1[[#This Row],[Aanwezige gewone leden]]&gt;0,"gewoon lid",""))))</calculatedColumnFormula>
    </tableColumn>
  </tableColumns>
  <tableStyleInfo name="TableStyleMedium28"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83" zoomScaleNormal="83" zoomScalePageLayoutView="150" workbookViewId="0">
      <selection activeCell="T2" sqref="T2"/>
    </sheetView>
  </sheetViews>
  <sheetFormatPr defaultColWidth="8.7109375" defaultRowHeight="14.45"/>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2"/>
  <sheetViews>
    <sheetView tabSelected="1" workbookViewId="0">
      <selection activeCell="B1" sqref="B1"/>
    </sheetView>
  </sheetViews>
  <sheetFormatPr defaultColWidth="8.7109375" defaultRowHeight="14.45"/>
  <cols>
    <col min="1" max="1" width="15.7109375" customWidth="1"/>
    <col min="2" max="2" width="12.28515625" customWidth="1"/>
    <col min="3" max="3" width="52" customWidth="1"/>
    <col min="4" max="4" width="14.7109375" bestFit="1" customWidth="1"/>
    <col min="5" max="5" width="15.7109375" bestFit="1" customWidth="1"/>
    <col min="6" max="6" width="12.7109375" bestFit="1" customWidth="1"/>
    <col min="7" max="7" width="14.42578125" customWidth="1"/>
    <col min="8" max="9" width="12" customWidth="1"/>
    <col min="10" max="10" width="11.28515625" bestFit="1" customWidth="1"/>
    <col min="11" max="11" width="19.140625" customWidth="1"/>
    <col min="12" max="12" width="12.140625" customWidth="1"/>
  </cols>
  <sheetData>
    <row r="1" spans="1:14" s="22" customFormat="1" ht="18">
      <c r="A1" s="20" t="s">
        <v>0</v>
      </c>
      <c r="B1" s="21">
        <v>2024</v>
      </c>
      <c r="C1" s="28">
        <f>B1+1</f>
        <v>2025</v>
      </c>
      <c r="D1" s="23" t="s">
        <v>1</v>
      </c>
    </row>
    <row r="2" spans="1:14" s="22" customFormat="1" ht="18">
      <c r="A2" s="1" t="s">
        <v>2</v>
      </c>
      <c r="B2"/>
      <c r="C2" s="17"/>
    </row>
    <row r="3" spans="1:14" s="22" customFormat="1" ht="18.75" customHeight="1">
      <c r="A3" s="20" t="s">
        <v>3</v>
      </c>
      <c r="B3" s="29"/>
    </row>
    <row r="4" spans="1:14" ht="17.25" customHeight="1">
      <c r="A4" t="s">
        <v>4</v>
      </c>
      <c r="B4" s="17" t="s">
        <v>5</v>
      </c>
      <c r="C4" s="30" t="s">
        <v>6</v>
      </c>
    </row>
    <row r="5" spans="1:14" ht="15" customHeight="1">
      <c r="A5" t="s">
        <v>7</v>
      </c>
      <c r="B5" s="17" t="s">
        <v>8</v>
      </c>
    </row>
    <row r="6" spans="1:14" ht="15" customHeight="1">
      <c r="A6" t="s">
        <v>9</v>
      </c>
      <c r="B6" s="17"/>
    </row>
    <row r="7" spans="1:14" ht="15" customHeight="1">
      <c r="A7" t="s">
        <v>10</v>
      </c>
      <c r="B7" s="17"/>
    </row>
    <row r="8" spans="1:14" ht="15" customHeight="1">
      <c r="A8" t="s">
        <v>11</v>
      </c>
      <c r="B8" s="17"/>
    </row>
    <row r="9" spans="1:14" ht="15" customHeight="1">
      <c r="A9" t="s">
        <v>12</v>
      </c>
      <c r="B9" s="17" t="s">
        <v>13</v>
      </c>
    </row>
    <row r="10" spans="1:14" ht="21">
      <c r="A10" s="27" t="s">
        <v>14</v>
      </c>
      <c r="B10" s="2"/>
    </row>
    <row r="11" spans="1:14">
      <c r="A11" s="12" t="s">
        <v>15</v>
      </c>
      <c r="B11" s="13"/>
      <c r="C11" s="14"/>
      <c r="D11" s="15"/>
      <c r="E11" s="15"/>
      <c r="F11" s="15"/>
      <c r="G11" s="15"/>
      <c r="H11" s="15"/>
    </row>
    <row r="12" spans="1:14" ht="28.9">
      <c r="A12" s="24" t="s">
        <v>16</v>
      </c>
      <c r="B12" s="24" t="s">
        <v>17</v>
      </c>
      <c r="C12" s="24" t="s">
        <v>18</v>
      </c>
      <c r="D12" s="24" t="s">
        <v>19</v>
      </c>
      <c r="E12" s="24" t="s">
        <v>20</v>
      </c>
      <c r="F12" s="25" t="s">
        <v>21</v>
      </c>
      <c r="G12" s="25" t="s">
        <v>22</v>
      </c>
      <c r="H12" s="25" t="s">
        <v>23</v>
      </c>
      <c r="I12" s="25" t="s">
        <v>24</v>
      </c>
      <c r="J12" s="25" t="s">
        <v>25</v>
      </c>
      <c r="K12" s="26" t="s">
        <v>26</v>
      </c>
      <c r="L12" s="25" t="s">
        <v>27</v>
      </c>
    </row>
    <row r="13" spans="1:14">
      <c r="A13" s="3">
        <v>45566</v>
      </c>
      <c r="B13" s="3">
        <v>45566</v>
      </c>
      <c r="C13" t="s">
        <v>28</v>
      </c>
      <c r="D13" t="s">
        <v>29</v>
      </c>
      <c r="F13">
        <v>2</v>
      </c>
      <c r="G13">
        <v>12</v>
      </c>
      <c r="H13">
        <v>0</v>
      </c>
      <c r="K13" s="10" t="s">
        <v>5</v>
      </c>
      <c r="L13" s="9" t="str">
        <f>IF(Tabel1[[#This Row],[Type activiteit]]="vergadering","bestuur",IF(Tabel1[[#This Row],[Aanwezige piepers]]&gt;0,IF(Tabel1[[#This Row],[Aanwezige ini''s]]=0,"piep","gemengd"),IF(Tabel1[[#This Row],[Aanwezige ini''s]]&gt;0,IF(Tabel1[[#This Row],[Aanwezige gewone leden]]=0,"ini","ini+GL"),IF(Tabel1[[#This Row],[Aanwezige gewone leden]]&gt;0,"gewoon lid",""))))</f>
        <v>gewoon lid</v>
      </c>
      <c r="N13" s="19" t="s">
        <v>30</v>
      </c>
    </row>
    <row r="14" spans="1:14">
      <c r="A14" s="3">
        <v>45599</v>
      </c>
      <c r="B14" s="3">
        <v>45599</v>
      </c>
      <c r="C14" t="s">
        <v>31</v>
      </c>
      <c r="D14" t="s">
        <v>32</v>
      </c>
      <c r="F14">
        <v>6</v>
      </c>
      <c r="G14">
        <v>0</v>
      </c>
      <c r="H14">
        <v>0</v>
      </c>
      <c r="I14">
        <v>34</v>
      </c>
      <c r="J14" t="s">
        <v>33</v>
      </c>
      <c r="K14" s="10" t="s">
        <v>34</v>
      </c>
      <c r="L14" s="9" t="str">
        <f>IF(Tabel1[[#This Row],[Type activiteit]]="vergadering","bestuur",IF(Tabel1[[#This Row],[Aanwezige piepers]]&gt;0,IF(Tabel1[[#This Row],[Aanwezige ini''s]]=0,"piep","gemengd"),IF(Tabel1[[#This Row],[Aanwezige ini''s]]&gt;0,IF(Tabel1[[#This Row],[Aanwezige gewone leden]]=0,"ini","ini+GL"),IF(Tabel1[[#This Row],[Aanwezige gewone leden]]&gt;0,"gewoon lid",""))))</f>
        <v>piep</v>
      </c>
      <c r="N14" s="19" t="s">
        <v>30</v>
      </c>
    </row>
    <row r="15" spans="1:14">
      <c r="A15" s="3" t="s">
        <v>35</v>
      </c>
      <c r="B15" s="3" t="s">
        <v>35</v>
      </c>
      <c r="C15" t="s">
        <v>36</v>
      </c>
      <c r="D15" t="s">
        <v>13</v>
      </c>
      <c r="E15" t="s">
        <v>33</v>
      </c>
      <c r="F15">
        <v>20</v>
      </c>
      <c r="G15">
        <v>0</v>
      </c>
      <c r="H15">
        <v>10</v>
      </c>
      <c r="K15" s="10" t="s">
        <v>37</v>
      </c>
      <c r="L15" s="9" t="str">
        <f>IF(Tabel1[[#This Row],[Type activiteit]]="vergadering","bestuur",IF(Tabel1[[#This Row],[Aanwezige piepers]]&gt;0,IF(Tabel1[[#This Row],[Aanwezige ini''s]]=0,"piep","gemengd"),IF(Tabel1[[#This Row],[Aanwezige ini''s]]&gt;0,IF(Tabel1[[#This Row],[Aanwezige gewone leden]]=0,"ini","ini+GL"),IF(Tabel1[[#This Row],[Aanwezige gewone leden]]&gt;0,"gewoon lid",""))))</f>
        <v>ini</v>
      </c>
      <c r="N15" s="19" t="s">
        <v>30</v>
      </c>
    </row>
    <row r="16" spans="1:14">
      <c r="A16" s="3"/>
      <c r="B16" s="3"/>
      <c r="K16" s="10"/>
      <c r="L16"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7" spans="1:12">
      <c r="A17" s="3"/>
      <c r="B17" s="3"/>
      <c r="K17" s="10"/>
      <c r="L17"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8" spans="1:12">
      <c r="A18" s="3"/>
      <c r="B18" s="3"/>
      <c r="K18" s="10"/>
      <c r="L18"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9" spans="1:12">
      <c r="A19" s="3"/>
      <c r="B19" s="3"/>
      <c r="K19" s="10"/>
      <c r="L19"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20" spans="1:12">
      <c r="A20" s="3"/>
      <c r="B20" s="3"/>
      <c r="K20" s="10"/>
      <c r="L20"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21" spans="1:12">
      <c r="A21" s="3"/>
      <c r="B21" s="3"/>
      <c r="K21" s="10"/>
      <c r="L21"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22" spans="1:12">
      <c r="A22" s="3"/>
      <c r="B22" s="3"/>
      <c r="K22" s="10"/>
      <c r="L22"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23" spans="1:12">
      <c r="A23" s="3"/>
      <c r="B23" s="3"/>
      <c r="K23" s="10"/>
      <c r="L23"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24" spans="1:12">
      <c r="A24" s="3"/>
      <c r="B24" s="3"/>
      <c r="K24" s="10"/>
      <c r="L24"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25" spans="1:12">
      <c r="A25" s="3"/>
      <c r="B25" s="3"/>
      <c r="K25" s="10"/>
      <c r="L25"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26" spans="1:12">
      <c r="A26" s="3"/>
      <c r="B26" s="3"/>
      <c r="K26" s="10"/>
      <c r="L26"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27" spans="1:12">
      <c r="A27" s="3"/>
      <c r="B27" s="3"/>
      <c r="K27" s="10"/>
      <c r="L27"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28" spans="1:12">
      <c r="A28" s="3"/>
      <c r="B28" s="3"/>
      <c r="K28" s="10"/>
      <c r="L28"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29" spans="1:12">
      <c r="A29" s="3"/>
      <c r="B29" s="3"/>
      <c r="K29" s="10"/>
      <c r="L29"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30" spans="1:12">
      <c r="A30" s="3"/>
      <c r="B30" s="3"/>
      <c r="K30" s="10"/>
      <c r="L30"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31" spans="1:12">
      <c r="A31" s="3"/>
      <c r="B31" s="3"/>
      <c r="K31" s="10"/>
      <c r="L31"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32" spans="1:12">
      <c r="A32" s="3"/>
      <c r="B32" s="3"/>
      <c r="K32" s="10"/>
      <c r="L32"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33" spans="1:12">
      <c r="A33" s="3"/>
      <c r="B33" s="3"/>
      <c r="K33" s="10"/>
      <c r="L33"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34" spans="1:12">
      <c r="A34" s="3"/>
      <c r="B34" s="3"/>
      <c r="K34" s="10"/>
      <c r="L34"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35" spans="1:12">
      <c r="A35" s="3"/>
      <c r="B35" s="3"/>
      <c r="K35" s="10"/>
      <c r="L35"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36" spans="1:12">
      <c r="A36" s="3"/>
      <c r="B36" s="3"/>
      <c r="K36" s="10"/>
      <c r="L36"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37" spans="1:12">
      <c r="A37" s="3"/>
      <c r="B37" s="3"/>
      <c r="K37" s="10"/>
      <c r="L37"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38" spans="1:12">
      <c r="A38" s="3"/>
      <c r="B38" s="3"/>
      <c r="K38" s="10"/>
      <c r="L38"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39" spans="1:12">
      <c r="A39" s="3"/>
      <c r="B39" s="3"/>
      <c r="K39" s="10"/>
      <c r="L39"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40" spans="1:12">
      <c r="A40" s="3"/>
      <c r="B40" s="3"/>
      <c r="K40" s="10"/>
      <c r="L40"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41" spans="1:12">
      <c r="A41" s="3"/>
      <c r="B41" s="3"/>
      <c r="K41" s="10"/>
      <c r="L41"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42" spans="1:12">
      <c r="A42" s="3"/>
      <c r="B42" s="3"/>
      <c r="K42" s="10"/>
      <c r="L42"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43" spans="1:12">
      <c r="A43" s="3"/>
      <c r="B43" s="3"/>
      <c r="K43" s="10"/>
      <c r="L43"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44" spans="1:12">
      <c r="A44" s="3"/>
      <c r="B44" s="3"/>
      <c r="K44" s="10"/>
      <c r="L44"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45" spans="1:12">
      <c r="A45" s="3"/>
      <c r="B45" s="3"/>
      <c r="K45" s="10"/>
      <c r="L45"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46" spans="1:12">
      <c r="A46" s="3"/>
      <c r="B46" s="3"/>
      <c r="K46" s="10"/>
      <c r="L46"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47" spans="1:12">
      <c r="A47" s="3"/>
      <c r="B47" s="18"/>
      <c r="K47" s="10"/>
      <c r="L47"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48" spans="1:12">
      <c r="A48" s="3"/>
      <c r="B48" s="3"/>
      <c r="K48" s="10"/>
      <c r="L48"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49" spans="1:12">
      <c r="A49" s="3"/>
      <c r="B49" s="3"/>
      <c r="K49" s="10"/>
      <c r="L49"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50" spans="1:12">
      <c r="A50" s="3"/>
      <c r="B50" s="3"/>
      <c r="K50" s="10"/>
      <c r="L50"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51" spans="1:12">
      <c r="A51" s="3"/>
      <c r="B51" s="3"/>
      <c r="K51" s="10"/>
      <c r="L51"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52" spans="1:12">
      <c r="A52" s="3"/>
      <c r="B52" s="3"/>
      <c r="K52" s="10"/>
      <c r="L52"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53" spans="1:12">
      <c r="A53" s="3"/>
      <c r="B53" s="3"/>
      <c r="K53" s="10"/>
      <c r="L53"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54" spans="1:12">
      <c r="A54" s="3"/>
      <c r="B54" s="3"/>
      <c r="K54" s="10"/>
      <c r="L54"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55" spans="1:12">
      <c r="A55" s="3"/>
      <c r="B55" s="3"/>
      <c r="K55" s="10"/>
      <c r="L55"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56" spans="1:12">
      <c r="A56" s="3"/>
      <c r="B56" s="3"/>
      <c r="K56" s="10"/>
      <c r="L56"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57" spans="1:12">
      <c r="A57" s="3"/>
      <c r="B57" s="3"/>
      <c r="K57" s="10"/>
      <c r="L57"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58" spans="1:12">
      <c r="A58" s="3"/>
      <c r="B58" s="3"/>
      <c r="K58" s="10"/>
      <c r="L58"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59" spans="1:12">
      <c r="A59" s="3"/>
      <c r="B59" s="3"/>
      <c r="K59" s="10"/>
      <c r="L59"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60" spans="1:12">
      <c r="A60" s="3"/>
      <c r="B60" s="3"/>
      <c r="K60" s="10"/>
      <c r="L60"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61" spans="1:12">
      <c r="A61" s="3"/>
      <c r="B61" s="3"/>
      <c r="K61" s="10"/>
      <c r="L61"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62" spans="1:12">
      <c r="A62" s="3"/>
      <c r="B62" s="3"/>
      <c r="K62" s="10"/>
      <c r="L62"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63" spans="1:12">
      <c r="A63" s="3"/>
      <c r="B63" s="3"/>
      <c r="K63" s="10"/>
      <c r="L63"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64" spans="1:12">
      <c r="A64" s="3"/>
      <c r="B64" s="3"/>
      <c r="K64" s="10"/>
      <c r="L64"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65" spans="1:12">
      <c r="A65" s="3"/>
      <c r="B65" s="3"/>
      <c r="K65" s="10"/>
      <c r="L65"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66" spans="1:12">
      <c r="K66" s="10"/>
      <c r="L66"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67" spans="1:12">
      <c r="K67" s="10"/>
      <c r="L67"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68" spans="1:12">
      <c r="K68" s="10"/>
      <c r="L68"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69" spans="1:12">
      <c r="K69" s="10"/>
      <c r="L69"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70" spans="1:12">
      <c r="K70" s="10"/>
      <c r="L70"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71" spans="1:12">
      <c r="K71" s="10"/>
      <c r="L71"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72" spans="1:12">
      <c r="K72" s="10"/>
      <c r="L72"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73" spans="1:12">
      <c r="K73" s="10"/>
      <c r="L73"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74" spans="1:12">
      <c r="K74" s="10"/>
      <c r="L74"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75" spans="1:12">
      <c r="K75" s="10"/>
      <c r="L75"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76" spans="1:12">
      <c r="K76" s="10"/>
      <c r="L76"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77" spans="1:12">
      <c r="K77" s="10"/>
      <c r="L77"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78" spans="1:12">
      <c r="K78" s="10"/>
      <c r="L78"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79" spans="1:12">
      <c r="K79" s="10"/>
      <c r="L79"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80" spans="1:12">
      <c r="K80" s="10"/>
      <c r="L80"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81" spans="11:12">
      <c r="K81" s="10"/>
      <c r="L81"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82" spans="11:12">
      <c r="K82" s="10"/>
      <c r="L82"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83" spans="11:12">
      <c r="K83" s="10"/>
      <c r="L83"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84" spans="11:12">
      <c r="K84" s="10"/>
      <c r="L84"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85" spans="11:12">
      <c r="K85" s="10"/>
      <c r="L85"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86" spans="11:12">
      <c r="K86" s="10"/>
      <c r="L86"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87" spans="11:12">
      <c r="K87" s="10"/>
      <c r="L87"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88" spans="11:12">
      <c r="K88" s="10"/>
      <c r="L88"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89" spans="11:12">
      <c r="K89" s="10"/>
      <c r="L89"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90" spans="11:12">
      <c r="K90" s="10"/>
      <c r="L90"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91" spans="11:12">
      <c r="K91" s="10"/>
      <c r="L91"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92" spans="11:12">
      <c r="K92" s="10"/>
      <c r="L92"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93" spans="11:12">
      <c r="K93" s="10"/>
      <c r="L93"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94" spans="11:12">
      <c r="K94" s="10"/>
      <c r="L94"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95" spans="11:12">
      <c r="K95" s="10"/>
      <c r="L95"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96" spans="11:12">
      <c r="K96" s="10"/>
      <c r="L96"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97" spans="11:12">
      <c r="K97" s="10"/>
      <c r="L97"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98" spans="11:12">
      <c r="K98" s="10"/>
      <c r="L98"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99" spans="11:12">
      <c r="K99" s="10"/>
      <c r="L99"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00" spans="11:12">
      <c r="K100" s="10"/>
      <c r="L100"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01" spans="11:12">
      <c r="K101" s="10"/>
      <c r="L101"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02" spans="11:12">
      <c r="K102" s="10"/>
      <c r="L102"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03" spans="11:12">
      <c r="K103" s="10"/>
      <c r="L103"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04" spans="11:12">
      <c r="K104" s="10"/>
      <c r="L104"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05" spans="11:12">
      <c r="K105" s="10"/>
      <c r="L105"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06" spans="11:12">
      <c r="K106" s="10"/>
      <c r="L106"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07" spans="11:12">
      <c r="K107" s="10"/>
      <c r="L107"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08" spans="11:12">
      <c r="K108" s="10"/>
      <c r="L108"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09" spans="11:12">
      <c r="K109" s="10"/>
      <c r="L109"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10" spans="11:12">
      <c r="K110" s="10"/>
      <c r="L110"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11" spans="11:12">
      <c r="K111" s="10"/>
      <c r="L111" s="9" t="str">
        <f>IF(Tabel1[[#This Row],[Type activiteit]]="vergadering","bestuur",IF(Tabel1[[#This Row],[Aanwezige piepers]]&gt;0,IF(Tabel1[[#This Row],[Aanwezige ini''s]]=0,"piep","gemengd"),IF(Tabel1[[#This Row],[Aanwezige ini''s]]&gt;0,IF(Tabel1[[#This Row],[Aanwezige gewone leden]]=0,"ini","ini+GL"),IF(Tabel1[[#This Row],[Aanwezige gewone leden]]&gt;0,"gewoon lid",""))))</f>
        <v/>
      </c>
    </row>
    <row r="112" spans="11:12">
      <c r="K112" s="10"/>
      <c r="L112" s="9" t="str">
        <f>IF(Tabel1[[#This Row],[Type activiteit]]="vergadering","bestuur",IF(Tabel1[[#This Row],[Aanwezige piepers]]&gt;0,IF(Tabel1[[#This Row],[Aanwezige ini''s]]=0,"piep","gemengd"),IF(Tabel1[[#This Row],[Aanwezige ini''s]]&gt;0,IF(Tabel1[[#This Row],[Aanwezige gewone leden]]=0,"ini","ini+GL"),IF(Tabel1[[#This Row],[Aanwezige gewone leden]]&gt;0,"gewoon lid",""))))</f>
        <v/>
      </c>
    </row>
  </sheetData>
  <pageMargins left="0.7" right="0.7" top="0.75" bottom="0.75" header="0.3" footer="0.3"/>
  <pageSetup paperSize="9" orientation="portrait"/>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455529B4-E82A-496B-B5F8-B977EE05127D}">
          <x14:formula1>
            <xm:f>'NIET AANKOMEN'!$B$3:$G$3</xm:f>
          </x14:formula1>
          <xm:sqref>D13:D112</xm:sqref>
        </x14:dataValidation>
        <x14:dataValidation type="list" allowBlank="1" showInputMessage="1" showErrorMessage="1" xr:uid="{1DFE027E-CC88-49C7-934F-9EE6B679394E}">
          <x14:formula1>
            <xm:f>'NIET AANKOMEN'!$O$3:$U$3</xm:f>
          </x14:formula1>
          <xm:sqref>K13:K112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4"/>
  <sheetViews>
    <sheetView zoomScaleNormal="100" workbookViewId="0">
      <selection activeCell="C12" sqref="C12"/>
    </sheetView>
  </sheetViews>
  <sheetFormatPr defaultColWidth="8.7109375" defaultRowHeight="14.45"/>
  <cols>
    <col min="1" max="1" width="9.42578125" customWidth="1"/>
    <col min="2" max="2" width="25.7109375" customWidth="1"/>
    <col min="3" max="3" width="12.42578125" customWidth="1"/>
    <col min="4" max="4" width="5.140625" customWidth="1"/>
    <col min="5" max="5" width="11" customWidth="1"/>
    <col min="6" max="6" width="8.7109375" customWidth="1"/>
    <col min="7" max="7" width="10.7109375" customWidth="1"/>
  </cols>
  <sheetData>
    <row r="1" spans="1:7">
      <c r="A1" s="32" t="s">
        <v>38</v>
      </c>
      <c r="B1" s="32"/>
      <c r="C1" s="32"/>
      <c r="D1" s="32"/>
      <c r="E1" s="32"/>
      <c r="F1" s="32"/>
      <c r="G1" s="32"/>
    </row>
    <row r="2" spans="1:7">
      <c r="A2" s="33"/>
      <c r="B2" s="33"/>
      <c r="C2" s="33"/>
      <c r="D2" s="33"/>
      <c r="E2" s="33"/>
      <c r="F2" s="33"/>
      <c r="G2" s="33"/>
    </row>
    <row r="3" spans="1:7" ht="30.6">
      <c r="A3" s="4" t="s">
        <v>39</v>
      </c>
      <c r="B3" s="4" t="s">
        <v>40</v>
      </c>
      <c r="C3" s="4" t="s">
        <v>41</v>
      </c>
      <c r="D3" s="5" t="s">
        <v>42</v>
      </c>
      <c r="E3" s="5" t="s">
        <v>43</v>
      </c>
      <c r="F3" s="5" t="s">
        <v>44</v>
      </c>
      <c r="G3" s="5" t="s">
        <v>45</v>
      </c>
    </row>
    <row r="4" spans="1:7" ht="10.15" customHeight="1">
      <c r="A4" s="6">
        <f>'HIER INVULLEN'!A13</f>
        <v>45566</v>
      </c>
      <c r="B4" s="7" t="str">
        <f>'HIER INVULLEN'!C13</f>
        <v>Beheren in de Moenebroeken</v>
      </c>
      <c r="C4" s="7" t="str">
        <f>'HIER INVULLEN'!K13</f>
        <v>Ninove</v>
      </c>
      <c r="D4" s="7" t="str">
        <f>IF('HIER INVULLEN'!A13="","",IF('HIER INVULLEN'!E13="x","","x"))</f>
        <v>x</v>
      </c>
      <c r="E4" s="7" t="str">
        <f>IF('HIER INVULLEN'!E13="x","x","")</f>
        <v/>
      </c>
      <c r="F4" s="7">
        <f>IF('HIER INVULLEN'!A13="","",SUM('HIER INVULLEN'!F13:I13))</f>
        <v>14</v>
      </c>
      <c r="G4" s="7"/>
    </row>
    <row r="5" spans="1:7" ht="10.15" customHeight="1">
      <c r="A5" s="6">
        <f>'HIER INVULLEN'!A14</f>
        <v>45599</v>
      </c>
      <c r="B5" s="7" t="str">
        <f>'HIER INVULLEN'!C14</f>
        <v>Vogelen in de Bourgoyen</v>
      </c>
      <c r="C5" s="7" t="str">
        <f>'HIER INVULLEN'!K14</f>
        <v>Niet in afdeling</v>
      </c>
      <c r="D5" s="7" t="str">
        <f>IF('HIER INVULLEN'!A14="","",IF('HIER INVULLEN'!E14="x","","x"))</f>
        <v>x</v>
      </c>
      <c r="E5" s="7" t="str">
        <f>IF('HIER INVULLEN'!E14="x","x","")</f>
        <v/>
      </c>
      <c r="F5" s="7">
        <f>IF('HIER INVULLEN'!A14="","",SUM('HIER INVULLEN'!F14:I14))</f>
        <v>40</v>
      </c>
      <c r="G5" s="7"/>
    </row>
    <row r="6" spans="1:7" ht="10.15" customHeight="1">
      <c r="A6" s="6" t="str">
        <f>'HIER INVULLEN'!A15</f>
        <v>VOORBEELD</v>
      </c>
      <c r="B6" s="7" t="str">
        <f>'HIER INVULLEN'!C15</f>
        <v>Pannekoekenslag</v>
      </c>
      <c r="C6" s="7" t="str">
        <f>'HIER INVULLEN'!K15</f>
        <v xml:space="preserve">Geraardsbergen </v>
      </c>
      <c r="D6" s="7" t="str">
        <f>IF('HIER INVULLEN'!A15="","",IF('HIER INVULLEN'!E15="x","","x"))</f>
        <v>x</v>
      </c>
      <c r="E6" s="7" t="str">
        <f>IF('HIER INVULLEN'!E15="x","x","")</f>
        <v/>
      </c>
      <c r="F6" s="7">
        <f>IF('HIER INVULLEN'!A15="","",SUM('HIER INVULLEN'!F15:I15))</f>
        <v>30</v>
      </c>
      <c r="G6" s="7"/>
    </row>
    <row r="7" spans="1:7" ht="10.15" customHeight="1">
      <c r="A7" s="6">
        <f>'HIER INVULLEN'!A16</f>
        <v>0</v>
      </c>
      <c r="B7" s="7">
        <f>'HIER INVULLEN'!C16</f>
        <v>0</v>
      </c>
      <c r="C7" s="7">
        <f>'HIER INVULLEN'!K16</f>
        <v>0</v>
      </c>
      <c r="D7" s="7" t="str">
        <f>IF('HIER INVULLEN'!A16="","",IF('HIER INVULLEN'!E16="x","","x"))</f>
        <v/>
      </c>
      <c r="E7" s="7" t="str">
        <f>IF('HIER INVULLEN'!E16="x","x","")</f>
        <v/>
      </c>
      <c r="F7" s="7" t="str">
        <f>IF('HIER INVULLEN'!A16="","",SUM('HIER INVULLEN'!F16:I16))</f>
        <v/>
      </c>
      <c r="G7" s="7"/>
    </row>
    <row r="8" spans="1:7" ht="10.15" customHeight="1">
      <c r="A8" s="6">
        <f>'HIER INVULLEN'!A17</f>
        <v>0</v>
      </c>
      <c r="B8" s="7">
        <f>'HIER INVULLEN'!C17</f>
        <v>0</v>
      </c>
      <c r="C8" s="7">
        <f>'HIER INVULLEN'!K17</f>
        <v>0</v>
      </c>
      <c r="D8" s="7" t="str">
        <f>IF('HIER INVULLEN'!A17="","",IF('HIER INVULLEN'!E17="x","","x"))</f>
        <v/>
      </c>
      <c r="E8" s="7" t="str">
        <f>IF('HIER INVULLEN'!E17="x","x","")</f>
        <v/>
      </c>
      <c r="F8" s="7" t="str">
        <f>IF('HIER INVULLEN'!A17="","",SUM('HIER INVULLEN'!F17:I17))</f>
        <v/>
      </c>
      <c r="G8" s="7"/>
    </row>
    <row r="9" spans="1:7" ht="10.15" customHeight="1">
      <c r="A9" s="6">
        <f>'HIER INVULLEN'!A18</f>
        <v>0</v>
      </c>
      <c r="B9" s="7">
        <f>'HIER INVULLEN'!C18</f>
        <v>0</v>
      </c>
      <c r="C9" s="7">
        <f>'HIER INVULLEN'!K18</f>
        <v>0</v>
      </c>
      <c r="D9" s="7" t="str">
        <f>IF('HIER INVULLEN'!A18="","",IF('HIER INVULLEN'!E18="x","","x"))</f>
        <v/>
      </c>
      <c r="E9" s="7" t="str">
        <f>IF('HIER INVULLEN'!E18="x","x","")</f>
        <v/>
      </c>
      <c r="F9" s="7" t="str">
        <f>IF('HIER INVULLEN'!A18="","",SUM('HIER INVULLEN'!F18:I18))</f>
        <v/>
      </c>
      <c r="G9" s="7"/>
    </row>
    <row r="10" spans="1:7" ht="10.15" customHeight="1">
      <c r="A10" s="6">
        <f>'HIER INVULLEN'!A19</f>
        <v>0</v>
      </c>
      <c r="B10" s="7">
        <f>'HIER INVULLEN'!C19</f>
        <v>0</v>
      </c>
      <c r="C10" s="7">
        <f>'HIER INVULLEN'!K19</f>
        <v>0</v>
      </c>
      <c r="D10" s="7" t="str">
        <f>IF('HIER INVULLEN'!A19="","",IF('HIER INVULLEN'!E19="x","","x"))</f>
        <v/>
      </c>
      <c r="E10" s="7" t="str">
        <f>IF('HIER INVULLEN'!E19="x","x","")</f>
        <v/>
      </c>
      <c r="F10" s="7" t="str">
        <f>IF('HIER INVULLEN'!A19="","",SUM('HIER INVULLEN'!F19:I19))</f>
        <v/>
      </c>
      <c r="G10" s="7"/>
    </row>
    <row r="11" spans="1:7" ht="10.15" customHeight="1">
      <c r="A11" s="6">
        <f>'HIER INVULLEN'!A20</f>
        <v>0</v>
      </c>
      <c r="B11" s="7">
        <f>'HIER INVULLEN'!C20</f>
        <v>0</v>
      </c>
      <c r="C11" s="7">
        <f>'HIER INVULLEN'!K20</f>
        <v>0</v>
      </c>
      <c r="D11" s="7" t="str">
        <f>IF('HIER INVULLEN'!A20="","",IF('HIER INVULLEN'!E20="x","","x"))</f>
        <v/>
      </c>
      <c r="E11" s="7" t="str">
        <f>IF('HIER INVULLEN'!E20="x","x","")</f>
        <v/>
      </c>
      <c r="F11" s="7" t="str">
        <f>IF('HIER INVULLEN'!A20="","",SUM('HIER INVULLEN'!F20:I20))</f>
        <v/>
      </c>
      <c r="G11" s="7"/>
    </row>
    <row r="12" spans="1:7" ht="10.15" customHeight="1">
      <c r="A12" s="6">
        <f>'HIER INVULLEN'!A21</f>
        <v>0</v>
      </c>
      <c r="B12" s="7">
        <f>'HIER INVULLEN'!C21</f>
        <v>0</v>
      </c>
      <c r="C12" s="7">
        <f>'HIER INVULLEN'!K21</f>
        <v>0</v>
      </c>
      <c r="D12" s="7" t="str">
        <f>IF('HIER INVULLEN'!A21="","",IF('HIER INVULLEN'!E21="x","","x"))</f>
        <v/>
      </c>
      <c r="E12" s="7" t="str">
        <f>IF('HIER INVULLEN'!E21="x","x","")</f>
        <v/>
      </c>
      <c r="F12" s="7" t="str">
        <f>IF('HIER INVULLEN'!A21="","",SUM('HIER INVULLEN'!F21:I21))</f>
        <v/>
      </c>
      <c r="G12" s="7"/>
    </row>
    <row r="13" spans="1:7" ht="10.15" customHeight="1">
      <c r="A13" s="6">
        <f>'HIER INVULLEN'!A22</f>
        <v>0</v>
      </c>
      <c r="B13" s="7">
        <f>'HIER INVULLEN'!C22</f>
        <v>0</v>
      </c>
      <c r="C13" s="7">
        <f>'HIER INVULLEN'!K22</f>
        <v>0</v>
      </c>
      <c r="D13" s="7" t="str">
        <f>IF('HIER INVULLEN'!A22="","",IF('HIER INVULLEN'!E22="x","","x"))</f>
        <v/>
      </c>
      <c r="E13" s="7" t="str">
        <f>IF('HIER INVULLEN'!E22="x","x","")</f>
        <v/>
      </c>
      <c r="F13" s="7" t="str">
        <f>IF('HIER INVULLEN'!A22="","",SUM('HIER INVULLEN'!F22:I22))</f>
        <v/>
      </c>
      <c r="G13" s="7"/>
    </row>
    <row r="14" spans="1:7" ht="10.15" customHeight="1">
      <c r="A14" s="6">
        <f>'HIER INVULLEN'!A23</f>
        <v>0</v>
      </c>
      <c r="B14" s="7">
        <f>'HIER INVULLEN'!C23</f>
        <v>0</v>
      </c>
      <c r="C14" s="7">
        <f>'HIER INVULLEN'!K23</f>
        <v>0</v>
      </c>
      <c r="D14" s="7" t="str">
        <f>IF('HIER INVULLEN'!A23="","",IF('HIER INVULLEN'!E23="x","","x"))</f>
        <v/>
      </c>
      <c r="E14" s="7" t="str">
        <f>IF('HIER INVULLEN'!E23="x","x","")</f>
        <v/>
      </c>
      <c r="F14" s="7" t="str">
        <f>IF('HIER INVULLEN'!A23="","",SUM('HIER INVULLEN'!F23:I23))</f>
        <v/>
      </c>
      <c r="G14" s="7"/>
    </row>
    <row r="15" spans="1:7" ht="10.15" customHeight="1">
      <c r="A15" s="6">
        <f>'HIER INVULLEN'!A24</f>
        <v>0</v>
      </c>
      <c r="B15" s="7">
        <f>'HIER INVULLEN'!C24</f>
        <v>0</v>
      </c>
      <c r="C15" s="7">
        <f>'HIER INVULLEN'!K24</f>
        <v>0</v>
      </c>
      <c r="D15" s="7" t="str">
        <f>IF('HIER INVULLEN'!A24="","",IF('HIER INVULLEN'!E24="x","","x"))</f>
        <v/>
      </c>
      <c r="E15" s="7" t="str">
        <f>IF('HIER INVULLEN'!E24="x","x","")</f>
        <v/>
      </c>
      <c r="F15" s="7" t="str">
        <f>IF('HIER INVULLEN'!A24="","",SUM('HIER INVULLEN'!F24:I24))</f>
        <v/>
      </c>
      <c r="G15" s="7"/>
    </row>
    <row r="16" spans="1:7" ht="10.15" customHeight="1">
      <c r="A16" s="6">
        <f>'HIER INVULLEN'!A25</f>
        <v>0</v>
      </c>
      <c r="B16" s="7">
        <f>'HIER INVULLEN'!C25</f>
        <v>0</v>
      </c>
      <c r="C16" s="7">
        <f>'HIER INVULLEN'!K25</f>
        <v>0</v>
      </c>
      <c r="D16" s="7" t="str">
        <f>IF('HIER INVULLEN'!A25="","",IF('HIER INVULLEN'!E25="x","","x"))</f>
        <v/>
      </c>
      <c r="E16" s="7" t="str">
        <f>IF('HIER INVULLEN'!E25="x","x","")</f>
        <v/>
      </c>
      <c r="F16" s="7" t="str">
        <f>IF('HIER INVULLEN'!A25="","",SUM('HIER INVULLEN'!F25:I25))</f>
        <v/>
      </c>
      <c r="G16" s="7"/>
    </row>
    <row r="17" spans="1:7" ht="10.15" customHeight="1">
      <c r="A17" s="6">
        <f>'HIER INVULLEN'!A26</f>
        <v>0</v>
      </c>
      <c r="B17" s="7">
        <f>'HIER INVULLEN'!C26</f>
        <v>0</v>
      </c>
      <c r="C17" s="7">
        <f>'HIER INVULLEN'!K26</f>
        <v>0</v>
      </c>
      <c r="D17" s="7" t="str">
        <f>IF('HIER INVULLEN'!A26="","",IF('HIER INVULLEN'!E26="x","","x"))</f>
        <v/>
      </c>
      <c r="E17" s="7" t="str">
        <f>IF('HIER INVULLEN'!E26="x","x","")</f>
        <v/>
      </c>
      <c r="F17" s="7" t="str">
        <f>IF('HIER INVULLEN'!A26="","",SUM('HIER INVULLEN'!F26:I26))</f>
        <v/>
      </c>
      <c r="G17" s="7"/>
    </row>
    <row r="18" spans="1:7" ht="10.15" customHeight="1">
      <c r="A18" s="6">
        <f>'HIER INVULLEN'!A27</f>
        <v>0</v>
      </c>
      <c r="B18" s="7">
        <f>'HIER INVULLEN'!C27</f>
        <v>0</v>
      </c>
      <c r="C18" s="7">
        <f>'HIER INVULLEN'!K27</f>
        <v>0</v>
      </c>
      <c r="D18" s="7" t="str">
        <f>IF('HIER INVULLEN'!A27="","",IF('HIER INVULLEN'!E27="x","","x"))</f>
        <v/>
      </c>
      <c r="E18" s="7" t="str">
        <f>IF('HIER INVULLEN'!E27="x","x","")</f>
        <v/>
      </c>
      <c r="F18" s="7" t="str">
        <f>IF('HIER INVULLEN'!A27="","",SUM('HIER INVULLEN'!F27:I27))</f>
        <v/>
      </c>
      <c r="G18" s="7"/>
    </row>
    <row r="19" spans="1:7" ht="10.15" customHeight="1">
      <c r="A19" s="6">
        <f>'HIER INVULLEN'!A28</f>
        <v>0</v>
      </c>
      <c r="B19" s="7">
        <f>'HIER INVULLEN'!C28</f>
        <v>0</v>
      </c>
      <c r="C19" s="7">
        <f>'HIER INVULLEN'!K28</f>
        <v>0</v>
      </c>
      <c r="D19" s="7" t="str">
        <f>IF('HIER INVULLEN'!A28="","",IF('HIER INVULLEN'!E28="x","","x"))</f>
        <v/>
      </c>
      <c r="E19" s="7" t="str">
        <f>IF('HIER INVULLEN'!E28="x","x","")</f>
        <v/>
      </c>
      <c r="F19" s="7" t="str">
        <f>IF('HIER INVULLEN'!A28="","",SUM('HIER INVULLEN'!F28:I28))</f>
        <v/>
      </c>
      <c r="G19" s="7"/>
    </row>
    <row r="20" spans="1:7" ht="10.15" customHeight="1">
      <c r="A20" s="6">
        <f>'HIER INVULLEN'!A29</f>
        <v>0</v>
      </c>
      <c r="B20" s="7">
        <f>'HIER INVULLEN'!C29</f>
        <v>0</v>
      </c>
      <c r="C20" s="7">
        <f>'HIER INVULLEN'!K29</f>
        <v>0</v>
      </c>
      <c r="D20" s="7" t="str">
        <f>IF('HIER INVULLEN'!A29="","",IF('HIER INVULLEN'!E29="x","","x"))</f>
        <v/>
      </c>
      <c r="E20" s="7" t="str">
        <f>IF('HIER INVULLEN'!E29="x","x","")</f>
        <v/>
      </c>
      <c r="F20" s="7" t="str">
        <f>IF('HIER INVULLEN'!A29="","",SUM('HIER INVULLEN'!F29:I29))</f>
        <v/>
      </c>
      <c r="G20" s="7"/>
    </row>
    <row r="21" spans="1:7" ht="10.15" customHeight="1">
      <c r="A21" s="6">
        <f>'HIER INVULLEN'!A30</f>
        <v>0</v>
      </c>
      <c r="B21" s="7">
        <f>'HIER INVULLEN'!C30</f>
        <v>0</v>
      </c>
      <c r="C21" s="7">
        <f>'HIER INVULLEN'!K30</f>
        <v>0</v>
      </c>
      <c r="D21" s="7" t="str">
        <f>IF('HIER INVULLEN'!A30="","",IF('HIER INVULLEN'!E30="x","","x"))</f>
        <v/>
      </c>
      <c r="E21" s="7" t="str">
        <f>IF('HIER INVULLEN'!E30="x","x","")</f>
        <v/>
      </c>
      <c r="F21" s="7" t="str">
        <f>IF('HIER INVULLEN'!A30="","",SUM('HIER INVULLEN'!F30:I30))</f>
        <v/>
      </c>
      <c r="G21" s="7"/>
    </row>
    <row r="22" spans="1:7" ht="10.15" customHeight="1">
      <c r="A22" s="6">
        <f>'HIER INVULLEN'!A31</f>
        <v>0</v>
      </c>
      <c r="B22" s="7">
        <f>'HIER INVULLEN'!C31</f>
        <v>0</v>
      </c>
      <c r="C22" s="7">
        <f>'HIER INVULLEN'!K31</f>
        <v>0</v>
      </c>
      <c r="D22" s="7" t="str">
        <f>IF('HIER INVULLEN'!A31="","",IF('HIER INVULLEN'!E31="x","","x"))</f>
        <v/>
      </c>
      <c r="E22" s="7" t="str">
        <f>IF('HIER INVULLEN'!E31="x","x","")</f>
        <v/>
      </c>
      <c r="F22" s="7" t="str">
        <f>IF('HIER INVULLEN'!A31="","",SUM('HIER INVULLEN'!F31:I31))</f>
        <v/>
      </c>
      <c r="G22" s="7"/>
    </row>
    <row r="23" spans="1:7" ht="10.15" customHeight="1">
      <c r="A23" s="6">
        <f>'HIER INVULLEN'!A32</f>
        <v>0</v>
      </c>
      <c r="B23" s="7">
        <f>'HIER INVULLEN'!C32</f>
        <v>0</v>
      </c>
      <c r="C23" s="7">
        <f>'HIER INVULLEN'!K32</f>
        <v>0</v>
      </c>
      <c r="D23" s="7" t="str">
        <f>IF('HIER INVULLEN'!A32="","",IF('HIER INVULLEN'!E32="x","","x"))</f>
        <v/>
      </c>
      <c r="E23" s="7" t="str">
        <f>IF('HIER INVULLEN'!E32="x","x","")</f>
        <v/>
      </c>
      <c r="F23" s="7" t="str">
        <f>IF('HIER INVULLEN'!A32="","",SUM('HIER INVULLEN'!F32:I32))</f>
        <v/>
      </c>
      <c r="G23" s="7"/>
    </row>
    <row r="24" spans="1:7" ht="10.15" customHeight="1">
      <c r="A24" s="6">
        <f>'HIER INVULLEN'!A33</f>
        <v>0</v>
      </c>
      <c r="B24" s="7">
        <f>'HIER INVULLEN'!C33</f>
        <v>0</v>
      </c>
      <c r="C24" s="7">
        <f>'HIER INVULLEN'!K33</f>
        <v>0</v>
      </c>
      <c r="D24" s="7" t="str">
        <f>IF('HIER INVULLEN'!A33="","",IF('HIER INVULLEN'!E33="x","","x"))</f>
        <v/>
      </c>
      <c r="E24" s="7" t="str">
        <f>IF('HIER INVULLEN'!E33="x","x","")</f>
        <v/>
      </c>
      <c r="F24" s="7" t="str">
        <f>IF('HIER INVULLEN'!A33="","",SUM('HIER INVULLEN'!F33:I33))</f>
        <v/>
      </c>
      <c r="G24" s="7"/>
    </row>
    <row r="25" spans="1:7" ht="10.15" customHeight="1">
      <c r="A25" s="6">
        <f>'HIER INVULLEN'!A34</f>
        <v>0</v>
      </c>
      <c r="B25" s="7">
        <f>'HIER INVULLEN'!C34</f>
        <v>0</v>
      </c>
      <c r="C25" s="7">
        <f>'HIER INVULLEN'!K34</f>
        <v>0</v>
      </c>
      <c r="D25" s="7" t="str">
        <f>IF('HIER INVULLEN'!A34="","",IF('HIER INVULLEN'!E34="x","","x"))</f>
        <v/>
      </c>
      <c r="E25" s="7" t="str">
        <f>IF('HIER INVULLEN'!E34="x","x","")</f>
        <v/>
      </c>
      <c r="F25" s="7" t="str">
        <f>IF('HIER INVULLEN'!A34="","",SUM('HIER INVULLEN'!F34:I34))</f>
        <v/>
      </c>
      <c r="G25" s="7"/>
    </row>
    <row r="26" spans="1:7" ht="10.15" customHeight="1">
      <c r="A26" s="6">
        <f>'HIER INVULLEN'!A35</f>
        <v>0</v>
      </c>
      <c r="B26" s="7">
        <f>'HIER INVULLEN'!C35</f>
        <v>0</v>
      </c>
      <c r="C26" s="7">
        <f>'HIER INVULLEN'!K35</f>
        <v>0</v>
      </c>
      <c r="D26" s="7" t="str">
        <f>IF('HIER INVULLEN'!A35="","",IF('HIER INVULLEN'!E35="x","","x"))</f>
        <v/>
      </c>
      <c r="E26" s="7" t="str">
        <f>IF('HIER INVULLEN'!E35="x","x","")</f>
        <v/>
      </c>
      <c r="F26" s="7" t="str">
        <f>IF('HIER INVULLEN'!A35="","",SUM('HIER INVULLEN'!F35:I35))</f>
        <v/>
      </c>
      <c r="G26" s="7"/>
    </row>
    <row r="27" spans="1:7" ht="10.15" customHeight="1">
      <c r="A27" s="6">
        <f>'HIER INVULLEN'!A36</f>
        <v>0</v>
      </c>
      <c r="B27" s="7">
        <f>'HIER INVULLEN'!C36</f>
        <v>0</v>
      </c>
      <c r="C27" s="7">
        <f>'HIER INVULLEN'!K36</f>
        <v>0</v>
      </c>
      <c r="D27" s="7" t="str">
        <f>IF('HIER INVULLEN'!A36="","",IF('HIER INVULLEN'!E36="x","","x"))</f>
        <v/>
      </c>
      <c r="E27" s="7" t="str">
        <f>IF('HIER INVULLEN'!E36="x","x","")</f>
        <v/>
      </c>
      <c r="F27" s="7" t="str">
        <f>IF('HIER INVULLEN'!A36="","",SUM('HIER INVULLEN'!F36:I36))</f>
        <v/>
      </c>
      <c r="G27" s="7"/>
    </row>
    <row r="28" spans="1:7" ht="10.15" customHeight="1">
      <c r="A28" s="6">
        <f>'HIER INVULLEN'!A37</f>
        <v>0</v>
      </c>
      <c r="B28" s="7">
        <f>'HIER INVULLEN'!C37</f>
        <v>0</v>
      </c>
      <c r="C28" s="7">
        <f>'HIER INVULLEN'!K37</f>
        <v>0</v>
      </c>
      <c r="D28" s="7" t="str">
        <f>IF('HIER INVULLEN'!A37="","",IF('HIER INVULLEN'!E37="x","","x"))</f>
        <v/>
      </c>
      <c r="E28" s="7" t="str">
        <f>IF('HIER INVULLEN'!E37="x","x","")</f>
        <v/>
      </c>
      <c r="F28" s="7" t="str">
        <f>IF('HIER INVULLEN'!A37="","",SUM('HIER INVULLEN'!F37:I37))</f>
        <v/>
      </c>
      <c r="G28" s="7"/>
    </row>
    <row r="29" spans="1:7" ht="10.15" customHeight="1">
      <c r="A29" s="6">
        <f>'HIER INVULLEN'!A38</f>
        <v>0</v>
      </c>
      <c r="B29" s="7">
        <f>'HIER INVULLEN'!C38</f>
        <v>0</v>
      </c>
      <c r="C29" s="7">
        <f>'HIER INVULLEN'!K38</f>
        <v>0</v>
      </c>
      <c r="D29" s="7" t="str">
        <f>IF('HIER INVULLEN'!A38="","",IF('HIER INVULLEN'!E38="x","","x"))</f>
        <v/>
      </c>
      <c r="E29" s="7" t="str">
        <f>IF('HIER INVULLEN'!E38="x","x","")</f>
        <v/>
      </c>
      <c r="F29" s="7" t="str">
        <f>IF('HIER INVULLEN'!A38="","",SUM('HIER INVULLEN'!F38:I38))</f>
        <v/>
      </c>
      <c r="G29" s="7"/>
    </row>
    <row r="30" spans="1:7" ht="10.15" customHeight="1">
      <c r="A30" s="6">
        <f>'HIER INVULLEN'!A39</f>
        <v>0</v>
      </c>
      <c r="B30" s="7">
        <f>'HIER INVULLEN'!C39</f>
        <v>0</v>
      </c>
      <c r="C30" s="7">
        <f>'HIER INVULLEN'!K39</f>
        <v>0</v>
      </c>
      <c r="D30" s="7" t="str">
        <f>IF('HIER INVULLEN'!A39="","",IF('HIER INVULLEN'!E39="x","","x"))</f>
        <v/>
      </c>
      <c r="E30" s="7" t="str">
        <f>IF('HIER INVULLEN'!E39="x","x","")</f>
        <v/>
      </c>
      <c r="F30" s="7" t="str">
        <f>IF('HIER INVULLEN'!A39="","",SUM('HIER INVULLEN'!F39:I39))</f>
        <v/>
      </c>
      <c r="G30" s="7"/>
    </row>
    <row r="31" spans="1:7" ht="10.15" customHeight="1">
      <c r="A31" s="6">
        <f>'HIER INVULLEN'!A40</f>
        <v>0</v>
      </c>
      <c r="B31" s="7">
        <f>'HIER INVULLEN'!C40</f>
        <v>0</v>
      </c>
      <c r="C31" s="7">
        <f>'HIER INVULLEN'!K40</f>
        <v>0</v>
      </c>
      <c r="D31" s="7" t="str">
        <f>IF('HIER INVULLEN'!A40="","",IF('HIER INVULLEN'!E40="x","","x"))</f>
        <v/>
      </c>
      <c r="E31" s="7" t="str">
        <f>IF('HIER INVULLEN'!E40="x","x","")</f>
        <v/>
      </c>
      <c r="F31" s="7" t="str">
        <f>IF('HIER INVULLEN'!A40="","",SUM('HIER INVULLEN'!F40:I40))</f>
        <v/>
      </c>
      <c r="G31" s="7"/>
    </row>
    <row r="32" spans="1:7" ht="10.15" customHeight="1">
      <c r="A32" s="6">
        <f>'HIER INVULLEN'!A41</f>
        <v>0</v>
      </c>
      <c r="B32" s="7">
        <f>'HIER INVULLEN'!C41</f>
        <v>0</v>
      </c>
      <c r="C32" s="7">
        <f>'HIER INVULLEN'!K41</f>
        <v>0</v>
      </c>
      <c r="D32" s="7" t="str">
        <f>IF('HIER INVULLEN'!A41="","",IF('HIER INVULLEN'!E41="x","","x"))</f>
        <v/>
      </c>
      <c r="E32" s="7" t="str">
        <f>IF('HIER INVULLEN'!E41="x","x","")</f>
        <v/>
      </c>
      <c r="F32" s="7" t="str">
        <f>IF('HIER INVULLEN'!A41="","",SUM('HIER INVULLEN'!F41:I41))</f>
        <v/>
      </c>
      <c r="G32" s="7"/>
    </row>
    <row r="33" spans="1:7" ht="10.15" customHeight="1">
      <c r="A33" s="6">
        <f>'HIER INVULLEN'!A42</f>
        <v>0</v>
      </c>
      <c r="B33" s="7">
        <f>'HIER INVULLEN'!C42</f>
        <v>0</v>
      </c>
      <c r="C33" s="7">
        <f>'HIER INVULLEN'!K42</f>
        <v>0</v>
      </c>
      <c r="D33" s="7" t="str">
        <f>IF('HIER INVULLEN'!A42="","",IF('HIER INVULLEN'!E42="x","","x"))</f>
        <v/>
      </c>
      <c r="E33" s="7" t="str">
        <f>IF('HIER INVULLEN'!E42="x","x","")</f>
        <v/>
      </c>
      <c r="F33" s="7" t="str">
        <f>IF('HIER INVULLEN'!A42="","",SUM('HIER INVULLEN'!F42:I42))</f>
        <v/>
      </c>
      <c r="G33" s="7"/>
    </row>
    <row r="34" spans="1:7" ht="10.15" customHeight="1">
      <c r="A34" s="6">
        <f>'HIER INVULLEN'!A43</f>
        <v>0</v>
      </c>
      <c r="B34" s="7">
        <f>'HIER INVULLEN'!C43</f>
        <v>0</v>
      </c>
      <c r="C34" s="7">
        <f>'HIER INVULLEN'!K43</f>
        <v>0</v>
      </c>
      <c r="D34" s="7" t="str">
        <f>IF('HIER INVULLEN'!A43="","",IF('HIER INVULLEN'!E43="x","","x"))</f>
        <v/>
      </c>
      <c r="E34" s="7" t="str">
        <f>IF('HIER INVULLEN'!E43="x","x","")</f>
        <v/>
      </c>
      <c r="F34" s="7" t="str">
        <f>IF('HIER INVULLEN'!A43="","",SUM('HIER INVULLEN'!F43:I43))</f>
        <v/>
      </c>
      <c r="G34" s="7"/>
    </row>
    <row r="35" spans="1:7" ht="10.15" customHeight="1">
      <c r="A35" s="6">
        <f>'HIER INVULLEN'!A44</f>
        <v>0</v>
      </c>
      <c r="B35" s="7">
        <f>'HIER INVULLEN'!C44</f>
        <v>0</v>
      </c>
      <c r="C35" s="7">
        <f>'HIER INVULLEN'!K44</f>
        <v>0</v>
      </c>
      <c r="D35" s="7" t="str">
        <f>IF('HIER INVULLEN'!A44="","",IF('HIER INVULLEN'!E44="x","","x"))</f>
        <v/>
      </c>
      <c r="E35" s="7" t="str">
        <f>IF('HIER INVULLEN'!E44="x","x","")</f>
        <v/>
      </c>
      <c r="F35" s="7" t="str">
        <f>IF('HIER INVULLEN'!A44="","",SUM('HIER INVULLEN'!F44:I44))</f>
        <v/>
      </c>
      <c r="G35" s="7"/>
    </row>
    <row r="36" spans="1:7" ht="10.15" customHeight="1">
      <c r="A36" s="6">
        <f>'HIER INVULLEN'!A45</f>
        <v>0</v>
      </c>
      <c r="B36" s="7">
        <f>'HIER INVULLEN'!C45</f>
        <v>0</v>
      </c>
      <c r="C36" s="7">
        <f>'HIER INVULLEN'!K45</f>
        <v>0</v>
      </c>
      <c r="D36" s="7" t="str">
        <f>IF('HIER INVULLEN'!A45="","",IF('HIER INVULLEN'!E45="x","","x"))</f>
        <v/>
      </c>
      <c r="E36" s="7" t="str">
        <f>IF('HIER INVULLEN'!E45="x","x","")</f>
        <v/>
      </c>
      <c r="F36" s="7" t="str">
        <f>IF('HIER INVULLEN'!A45="","",SUM('HIER INVULLEN'!F45:I45))</f>
        <v/>
      </c>
      <c r="G36" s="7"/>
    </row>
    <row r="37" spans="1:7" ht="10.15" customHeight="1">
      <c r="A37" s="6">
        <f>'HIER INVULLEN'!A46</f>
        <v>0</v>
      </c>
      <c r="B37" s="7">
        <f>'HIER INVULLEN'!C46</f>
        <v>0</v>
      </c>
      <c r="C37" s="7">
        <f>'HIER INVULLEN'!K46</f>
        <v>0</v>
      </c>
      <c r="D37" s="7" t="str">
        <f>IF('HIER INVULLEN'!A46="","",IF('HIER INVULLEN'!E46="x","","x"))</f>
        <v/>
      </c>
      <c r="E37" s="7" t="str">
        <f>IF('HIER INVULLEN'!E46="x","x","")</f>
        <v/>
      </c>
      <c r="F37" s="7" t="str">
        <f>IF('HIER INVULLEN'!A46="","",SUM('HIER INVULLEN'!F46:I46))</f>
        <v/>
      </c>
      <c r="G37" s="7"/>
    </row>
    <row r="38" spans="1:7" ht="10.15" customHeight="1">
      <c r="A38" s="6">
        <f>'HIER INVULLEN'!A47</f>
        <v>0</v>
      </c>
      <c r="B38" s="7">
        <f>'HIER INVULLEN'!C47</f>
        <v>0</v>
      </c>
      <c r="C38" s="7">
        <f>'HIER INVULLEN'!K47</f>
        <v>0</v>
      </c>
      <c r="D38" s="7" t="str">
        <f>IF('HIER INVULLEN'!A47="","",IF('HIER INVULLEN'!E47="x","","x"))</f>
        <v/>
      </c>
      <c r="E38" s="7" t="str">
        <f>IF('HIER INVULLEN'!E47="x","x","")</f>
        <v/>
      </c>
      <c r="F38" s="7" t="str">
        <f>IF('HIER INVULLEN'!A47="","",SUM('HIER INVULLEN'!F47:I47))</f>
        <v/>
      </c>
      <c r="G38" s="7"/>
    </row>
    <row r="39" spans="1:7" ht="10.15" customHeight="1">
      <c r="A39" s="6">
        <f>'HIER INVULLEN'!A48</f>
        <v>0</v>
      </c>
      <c r="B39" s="7">
        <f>'HIER INVULLEN'!C48</f>
        <v>0</v>
      </c>
      <c r="C39" s="7">
        <f>'HIER INVULLEN'!K48</f>
        <v>0</v>
      </c>
      <c r="D39" s="7" t="str">
        <f>IF('HIER INVULLEN'!A48="","",IF('HIER INVULLEN'!E48="x","","x"))</f>
        <v/>
      </c>
      <c r="E39" s="7" t="str">
        <f>IF('HIER INVULLEN'!E48="x","x","")</f>
        <v/>
      </c>
      <c r="F39" s="7" t="str">
        <f>IF('HIER INVULLEN'!A48="","",SUM('HIER INVULLEN'!F48:I48))</f>
        <v/>
      </c>
      <c r="G39" s="7"/>
    </row>
    <row r="40" spans="1:7" ht="10.15" customHeight="1">
      <c r="A40" s="6">
        <f>'HIER INVULLEN'!A49</f>
        <v>0</v>
      </c>
      <c r="B40" s="7">
        <f>'HIER INVULLEN'!C49</f>
        <v>0</v>
      </c>
      <c r="C40" s="7">
        <f>'HIER INVULLEN'!K49</f>
        <v>0</v>
      </c>
      <c r="D40" s="7" t="str">
        <f>IF('HIER INVULLEN'!A49="","",IF('HIER INVULLEN'!E49="x","","x"))</f>
        <v/>
      </c>
      <c r="E40" s="7" t="str">
        <f>IF('HIER INVULLEN'!E49="x","x","")</f>
        <v/>
      </c>
      <c r="F40" s="7" t="str">
        <f>IF('HIER INVULLEN'!A49="","",SUM('HIER INVULLEN'!F49:I49))</f>
        <v/>
      </c>
      <c r="G40" s="7"/>
    </row>
    <row r="41" spans="1:7" ht="10.15" customHeight="1">
      <c r="A41" s="6">
        <f>'HIER INVULLEN'!A50</f>
        <v>0</v>
      </c>
      <c r="B41" s="7">
        <f>'HIER INVULLEN'!C50</f>
        <v>0</v>
      </c>
      <c r="C41" s="7">
        <f>'HIER INVULLEN'!K50</f>
        <v>0</v>
      </c>
      <c r="D41" s="7" t="str">
        <f>IF('HIER INVULLEN'!A50="","",IF('HIER INVULLEN'!E50="x","","x"))</f>
        <v/>
      </c>
      <c r="E41" s="7" t="str">
        <f>IF('HIER INVULLEN'!E50="x","x","")</f>
        <v/>
      </c>
      <c r="F41" s="7" t="str">
        <f>IF('HIER INVULLEN'!A50="","",SUM('HIER INVULLEN'!F50:I50))</f>
        <v/>
      </c>
      <c r="G41" s="7"/>
    </row>
    <row r="42" spans="1:7" ht="10.15" customHeight="1">
      <c r="A42" s="6">
        <f>'HIER INVULLEN'!A51</f>
        <v>0</v>
      </c>
      <c r="B42" s="7">
        <f>'HIER INVULLEN'!C51</f>
        <v>0</v>
      </c>
      <c r="C42" s="7">
        <f>'HIER INVULLEN'!K51</f>
        <v>0</v>
      </c>
      <c r="D42" s="7" t="str">
        <f>IF('HIER INVULLEN'!A51="","",IF('HIER INVULLEN'!E51="x","","x"))</f>
        <v/>
      </c>
      <c r="E42" s="7" t="str">
        <f>IF('HIER INVULLEN'!E51="x","x","")</f>
        <v/>
      </c>
      <c r="F42" s="7" t="str">
        <f>IF('HIER INVULLEN'!A51="","",SUM('HIER INVULLEN'!F51:I51))</f>
        <v/>
      </c>
      <c r="G42" s="7"/>
    </row>
    <row r="43" spans="1:7" ht="10.15" customHeight="1">
      <c r="A43" s="6">
        <f>'HIER INVULLEN'!A52</f>
        <v>0</v>
      </c>
      <c r="B43" s="7">
        <f>'HIER INVULLEN'!C52</f>
        <v>0</v>
      </c>
      <c r="C43" s="7">
        <f>'HIER INVULLEN'!K52</f>
        <v>0</v>
      </c>
      <c r="D43" s="7" t="str">
        <f>IF('HIER INVULLEN'!A52="","",IF('HIER INVULLEN'!E52="x","","x"))</f>
        <v/>
      </c>
      <c r="E43" s="7" t="str">
        <f>IF('HIER INVULLEN'!E52="x","x","")</f>
        <v/>
      </c>
      <c r="F43" s="7" t="str">
        <f>IF('HIER INVULLEN'!A52="","",SUM('HIER INVULLEN'!F52:I52))</f>
        <v/>
      </c>
      <c r="G43" s="7"/>
    </row>
    <row r="44" spans="1:7" ht="10.15" customHeight="1">
      <c r="A44" s="6">
        <f>'HIER INVULLEN'!A53</f>
        <v>0</v>
      </c>
      <c r="B44" s="7">
        <f>'HIER INVULLEN'!C53</f>
        <v>0</v>
      </c>
      <c r="C44" s="7">
        <f>'HIER INVULLEN'!K53</f>
        <v>0</v>
      </c>
      <c r="D44" s="7" t="str">
        <f>IF('HIER INVULLEN'!A53="","",IF('HIER INVULLEN'!E53="x","","x"))</f>
        <v/>
      </c>
      <c r="E44" s="7" t="str">
        <f>IF('HIER INVULLEN'!E53="x","x","")</f>
        <v/>
      </c>
      <c r="F44" s="7" t="str">
        <f>IF('HIER INVULLEN'!A53="","",SUM('HIER INVULLEN'!F53:I53))</f>
        <v/>
      </c>
      <c r="G44" s="7"/>
    </row>
    <row r="45" spans="1:7" ht="10.15" customHeight="1">
      <c r="A45" s="6">
        <f>'HIER INVULLEN'!A54</f>
        <v>0</v>
      </c>
      <c r="B45" s="7">
        <f>'HIER INVULLEN'!C54</f>
        <v>0</v>
      </c>
      <c r="C45" s="7">
        <f>'HIER INVULLEN'!K54</f>
        <v>0</v>
      </c>
      <c r="D45" s="7" t="str">
        <f>IF('HIER INVULLEN'!A54="","",IF('HIER INVULLEN'!E54="x","","x"))</f>
        <v/>
      </c>
      <c r="E45" s="7" t="str">
        <f>IF('HIER INVULLEN'!E54="x","x","")</f>
        <v/>
      </c>
      <c r="F45" s="7" t="str">
        <f>IF('HIER INVULLEN'!A54="","",SUM('HIER INVULLEN'!F54:I54))</f>
        <v/>
      </c>
      <c r="G45" s="7"/>
    </row>
    <row r="46" spans="1:7" ht="10.15" customHeight="1">
      <c r="A46" s="6">
        <f>'HIER INVULLEN'!A55</f>
        <v>0</v>
      </c>
      <c r="B46" s="7">
        <f>'HIER INVULLEN'!C55</f>
        <v>0</v>
      </c>
      <c r="C46" s="7">
        <f>'HIER INVULLEN'!K55</f>
        <v>0</v>
      </c>
      <c r="D46" s="7" t="str">
        <f>IF('HIER INVULLEN'!A55="","",IF('HIER INVULLEN'!E55="x","","x"))</f>
        <v/>
      </c>
      <c r="E46" s="7" t="str">
        <f>IF('HIER INVULLEN'!E55="x","x","")</f>
        <v/>
      </c>
      <c r="F46" s="7" t="str">
        <f>IF('HIER INVULLEN'!A55="","",SUM('HIER INVULLEN'!F55:I55))</f>
        <v/>
      </c>
      <c r="G46" s="7"/>
    </row>
    <row r="47" spans="1:7" ht="10.15" customHeight="1">
      <c r="A47" s="6">
        <f>'HIER INVULLEN'!A56</f>
        <v>0</v>
      </c>
      <c r="B47" s="7">
        <f>'HIER INVULLEN'!C56</f>
        <v>0</v>
      </c>
      <c r="C47" s="7">
        <f>'HIER INVULLEN'!K56</f>
        <v>0</v>
      </c>
      <c r="D47" s="7" t="str">
        <f>IF('HIER INVULLEN'!A56="","",IF('HIER INVULLEN'!E56="x","","x"))</f>
        <v/>
      </c>
      <c r="E47" s="7" t="str">
        <f>IF('HIER INVULLEN'!E56="x","x","")</f>
        <v/>
      </c>
      <c r="F47" s="7" t="str">
        <f>IF('HIER INVULLEN'!A56="","",SUM('HIER INVULLEN'!F56:I56))</f>
        <v/>
      </c>
      <c r="G47" s="7"/>
    </row>
    <row r="48" spans="1:7" ht="10.15" customHeight="1">
      <c r="A48" s="6">
        <f>'HIER INVULLEN'!A57</f>
        <v>0</v>
      </c>
      <c r="B48" s="7">
        <f>'HIER INVULLEN'!C57</f>
        <v>0</v>
      </c>
      <c r="C48" s="7">
        <f>'HIER INVULLEN'!K57</f>
        <v>0</v>
      </c>
      <c r="D48" s="7" t="str">
        <f>IF('HIER INVULLEN'!A57="","",IF('HIER INVULLEN'!E57="x","","x"))</f>
        <v/>
      </c>
      <c r="E48" s="7" t="str">
        <f>IF('HIER INVULLEN'!E57="x","x","")</f>
        <v/>
      </c>
      <c r="F48" s="7" t="str">
        <f>IF('HIER INVULLEN'!A57="","",SUM('HIER INVULLEN'!F57:I57))</f>
        <v/>
      </c>
      <c r="G48" s="7"/>
    </row>
    <row r="49" spans="1:7" ht="10.15" customHeight="1">
      <c r="A49" s="6">
        <f>'HIER INVULLEN'!A58</f>
        <v>0</v>
      </c>
      <c r="B49" s="7">
        <f>'HIER INVULLEN'!C58</f>
        <v>0</v>
      </c>
      <c r="C49" s="7">
        <f>'HIER INVULLEN'!K58</f>
        <v>0</v>
      </c>
      <c r="D49" s="7" t="str">
        <f>IF('HIER INVULLEN'!A58="","",IF('HIER INVULLEN'!E58="x","","x"))</f>
        <v/>
      </c>
      <c r="E49" s="7" t="str">
        <f>IF('HIER INVULLEN'!E58="x","x","")</f>
        <v/>
      </c>
      <c r="F49" s="7" t="str">
        <f>IF('HIER INVULLEN'!A58="","",SUM('HIER INVULLEN'!F58:I58))</f>
        <v/>
      </c>
      <c r="G49" s="7"/>
    </row>
    <row r="50" spans="1:7" ht="10.15" customHeight="1">
      <c r="A50" s="6">
        <f>'HIER INVULLEN'!A59</f>
        <v>0</v>
      </c>
      <c r="B50" s="7">
        <f>'HIER INVULLEN'!C59</f>
        <v>0</v>
      </c>
      <c r="C50" s="7">
        <f>'HIER INVULLEN'!K59</f>
        <v>0</v>
      </c>
      <c r="D50" s="7" t="str">
        <f>IF('HIER INVULLEN'!A59="","",IF('HIER INVULLEN'!E59="x","","x"))</f>
        <v/>
      </c>
      <c r="E50" s="7" t="str">
        <f>IF('HIER INVULLEN'!E59="x","x","")</f>
        <v/>
      </c>
      <c r="F50" s="7" t="str">
        <f>IF('HIER INVULLEN'!A59="","",SUM('HIER INVULLEN'!F59:I59))</f>
        <v/>
      </c>
      <c r="G50" s="7"/>
    </row>
    <row r="51" spans="1:7" ht="10.15" customHeight="1">
      <c r="A51" s="6">
        <f>'HIER INVULLEN'!A60</f>
        <v>0</v>
      </c>
      <c r="B51" s="7">
        <f>'HIER INVULLEN'!C60</f>
        <v>0</v>
      </c>
      <c r="C51" s="7">
        <f>'HIER INVULLEN'!K60</f>
        <v>0</v>
      </c>
      <c r="D51" s="7" t="str">
        <f>IF('HIER INVULLEN'!A60="","",IF('HIER INVULLEN'!E60="x","","x"))</f>
        <v/>
      </c>
      <c r="E51" s="7" t="str">
        <f>IF('HIER INVULLEN'!E60="x","x","")</f>
        <v/>
      </c>
      <c r="F51" s="7" t="str">
        <f>IF('HIER INVULLEN'!A60="","",SUM('HIER INVULLEN'!F60:I60))</f>
        <v/>
      </c>
      <c r="G51" s="7"/>
    </row>
    <row r="52" spans="1:7" ht="10.15" customHeight="1">
      <c r="A52" s="6">
        <f>'HIER INVULLEN'!A61</f>
        <v>0</v>
      </c>
      <c r="B52" s="7">
        <f>'HIER INVULLEN'!C61</f>
        <v>0</v>
      </c>
      <c r="C52" s="7">
        <f>'HIER INVULLEN'!K61</f>
        <v>0</v>
      </c>
      <c r="D52" s="7" t="str">
        <f>IF('HIER INVULLEN'!A61="","",IF('HIER INVULLEN'!E61="x","","x"))</f>
        <v/>
      </c>
      <c r="E52" s="7" t="str">
        <f>IF('HIER INVULLEN'!E61="x","x","")</f>
        <v/>
      </c>
      <c r="F52" s="7" t="str">
        <f>IF('HIER INVULLEN'!A61="","",SUM('HIER INVULLEN'!F61:I61))</f>
        <v/>
      </c>
      <c r="G52" s="7"/>
    </row>
    <row r="53" spans="1:7" ht="10.15" customHeight="1">
      <c r="A53" s="6">
        <f>'HIER INVULLEN'!A62</f>
        <v>0</v>
      </c>
      <c r="B53" s="7">
        <f>'HIER INVULLEN'!C62</f>
        <v>0</v>
      </c>
      <c r="C53" s="7">
        <f>'HIER INVULLEN'!K62</f>
        <v>0</v>
      </c>
      <c r="D53" s="7" t="str">
        <f>IF('HIER INVULLEN'!A62="","",IF('HIER INVULLEN'!E62="x","","x"))</f>
        <v/>
      </c>
      <c r="E53" s="7" t="str">
        <f>IF('HIER INVULLEN'!E62="x","x","")</f>
        <v/>
      </c>
      <c r="F53" s="7" t="str">
        <f>IF('HIER INVULLEN'!A62="","",SUM('HIER INVULLEN'!F62:I62))</f>
        <v/>
      </c>
      <c r="G53" s="7"/>
    </row>
    <row r="54" spans="1:7" ht="10.15" customHeight="1">
      <c r="A54" s="6">
        <f>'HIER INVULLEN'!A63</f>
        <v>0</v>
      </c>
      <c r="B54" s="7">
        <f>'HIER INVULLEN'!C63</f>
        <v>0</v>
      </c>
      <c r="C54" s="7">
        <f>'HIER INVULLEN'!K63</f>
        <v>0</v>
      </c>
      <c r="D54" s="7" t="str">
        <f>IF('HIER INVULLEN'!A63="","",IF('HIER INVULLEN'!E63="x","","x"))</f>
        <v/>
      </c>
      <c r="E54" s="7" t="str">
        <f>IF('HIER INVULLEN'!E63="x","x","")</f>
        <v/>
      </c>
      <c r="F54" s="7" t="str">
        <f>IF('HIER INVULLEN'!A63="","",SUM('HIER INVULLEN'!F63:I63))</f>
        <v/>
      </c>
      <c r="G54" s="7"/>
    </row>
    <row r="55" spans="1:7" ht="10.15" customHeight="1">
      <c r="A55" s="6">
        <f>'HIER INVULLEN'!A64</f>
        <v>0</v>
      </c>
      <c r="B55" s="7">
        <f>'HIER INVULLEN'!C64</f>
        <v>0</v>
      </c>
      <c r="C55" s="7">
        <f>'HIER INVULLEN'!K64</f>
        <v>0</v>
      </c>
      <c r="D55" s="7" t="str">
        <f>IF('HIER INVULLEN'!A64="","",IF('HIER INVULLEN'!E64="x","","x"))</f>
        <v/>
      </c>
      <c r="E55" s="7" t="str">
        <f>IF('HIER INVULLEN'!E64="x","x","")</f>
        <v/>
      </c>
      <c r="F55" s="7" t="str">
        <f>IF('HIER INVULLEN'!A64="","",SUM('HIER INVULLEN'!F64:I64))</f>
        <v/>
      </c>
      <c r="G55" s="7"/>
    </row>
    <row r="56" spans="1:7" ht="10.15" customHeight="1">
      <c r="A56" s="6">
        <f>'HIER INVULLEN'!A65</f>
        <v>0</v>
      </c>
      <c r="B56" s="7">
        <f>'HIER INVULLEN'!C65</f>
        <v>0</v>
      </c>
      <c r="C56" s="7">
        <f>'HIER INVULLEN'!K65</f>
        <v>0</v>
      </c>
      <c r="D56" s="7" t="str">
        <f>IF('HIER INVULLEN'!A65="","",IF('HIER INVULLEN'!E65="x","","x"))</f>
        <v/>
      </c>
      <c r="E56" s="7" t="str">
        <f>IF('HIER INVULLEN'!E65="x","x","")</f>
        <v/>
      </c>
      <c r="F56" s="7" t="str">
        <f>IF('HIER INVULLEN'!A65="","",SUM('HIER INVULLEN'!F65:I65))</f>
        <v/>
      </c>
      <c r="G56" s="7"/>
    </row>
    <row r="57" spans="1:7" ht="10.15" customHeight="1">
      <c r="A57" s="6">
        <f>'HIER INVULLEN'!A66</f>
        <v>0</v>
      </c>
      <c r="B57" s="7">
        <f>'HIER INVULLEN'!C66</f>
        <v>0</v>
      </c>
      <c r="C57" s="7">
        <f>'HIER INVULLEN'!K66</f>
        <v>0</v>
      </c>
      <c r="D57" s="7" t="str">
        <f>IF('HIER INVULLEN'!A66="","",IF('HIER INVULLEN'!E66="x","","x"))</f>
        <v/>
      </c>
      <c r="E57" s="7" t="str">
        <f>IF('HIER INVULLEN'!E66="x","x","")</f>
        <v/>
      </c>
      <c r="F57" s="7" t="str">
        <f>IF('HIER INVULLEN'!A66="","",SUM('HIER INVULLEN'!F66:I66))</f>
        <v/>
      </c>
      <c r="G57" s="7"/>
    </row>
    <row r="58" spans="1:7" ht="10.15" customHeight="1">
      <c r="A58" s="6">
        <f>'HIER INVULLEN'!A67</f>
        <v>0</v>
      </c>
      <c r="B58" s="7">
        <f>'HIER INVULLEN'!C67</f>
        <v>0</v>
      </c>
      <c r="C58" s="7">
        <f>'HIER INVULLEN'!K67</f>
        <v>0</v>
      </c>
      <c r="D58" s="7" t="str">
        <f>IF('HIER INVULLEN'!A67="","",IF('HIER INVULLEN'!E67="x","","x"))</f>
        <v/>
      </c>
      <c r="E58" s="7" t="str">
        <f>IF('HIER INVULLEN'!E67="x","x","")</f>
        <v/>
      </c>
      <c r="F58" s="7" t="str">
        <f>IF('HIER INVULLEN'!A67="","",SUM('HIER INVULLEN'!F67:I67))</f>
        <v/>
      </c>
      <c r="G58" s="7"/>
    </row>
    <row r="59" spans="1:7" ht="10.15" customHeight="1">
      <c r="A59" s="6">
        <f>'HIER INVULLEN'!A68</f>
        <v>0</v>
      </c>
      <c r="B59" s="7">
        <f>'HIER INVULLEN'!C68</f>
        <v>0</v>
      </c>
      <c r="C59" s="7">
        <f>'HIER INVULLEN'!K68</f>
        <v>0</v>
      </c>
      <c r="D59" s="7" t="str">
        <f>IF('HIER INVULLEN'!A68="","",IF('HIER INVULLEN'!E68="x","","x"))</f>
        <v/>
      </c>
      <c r="E59" s="7" t="str">
        <f>IF('HIER INVULLEN'!E68="x","x","")</f>
        <v/>
      </c>
      <c r="F59" s="7" t="str">
        <f>IF('HIER INVULLEN'!A68="","",SUM('HIER INVULLEN'!F68:I68))</f>
        <v/>
      </c>
      <c r="G59" s="7"/>
    </row>
    <row r="60" spans="1:7" ht="10.15" customHeight="1">
      <c r="A60" s="6">
        <f>'HIER INVULLEN'!A69</f>
        <v>0</v>
      </c>
      <c r="B60" s="7">
        <f>'HIER INVULLEN'!C69</f>
        <v>0</v>
      </c>
      <c r="C60" s="7">
        <f>'HIER INVULLEN'!K69</f>
        <v>0</v>
      </c>
      <c r="D60" s="7" t="str">
        <f>IF('HIER INVULLEN'!A69="","",IF('HIER INVULLEN'!E69="x","","x"))</f>
        <v/>
      </c>
      <c r="E60" s="7" t="str">
        <f>IF('HIER INVULLEN'!E69="x","x","")</f>
        <v/>
      </c>
      <c r="F60" s="7" t="str">
        <f>IF('HIER INVULLEN'!A69="","",SUM('HIER INVULLEN'!F69:I69))</f>
        <v/>
      </c>
      <c r="G60" s="7"/>
    </row>
    <row r="61" spans="1:7" ht="10.15" customHeight="1">
      <c r="A61" s="6">
        <f>'HIER INVULLEN'!A70</f>
        <v>0</v>
      </c>
      <c r="B61" s="7">
        <f>'HIER INVULLEN'!C70</f>
        <v>0</v>
      </c>
      <c r="C61" s="7">
        <f>'HIER INVULLEN'!K70</f>
        <v>0</v>
      </c>
      <c r="D61" s="7" t="str">
        <f>IF('HIER INVULLEN'!A70="","",IF('HIER INVULLEN'!E70="x","","x"))</f>
        <v/>
      </c>
      <c r="E61" s="7" t="str">
        <f>IF('HIER INVULLEN'!E70="x","x","")</f>
        <v/>
      </c>
      <c r="F61" s="7" t="str">
        <f>IF('HIER INVULLEN'!A70="","",SUM('HIER INVULLEN'!F70:I70))</f>
        <v/>
      </c>
      <c r="G61" s="7"/>
    </row>
    <row r="62" spans="1:7" ht="10.15" customHeight="1">
      <c r="A62" s="6">
        <f>'HIER INVULLEN'!A71</f>
        <v>0</v>
      </c>
      <c r="B62" s="7">
        <f>'HIER INVULLEN'!C71</f>
        <v>0</v>
      </c>
      <c r="C62" s="7">
        <f>'HIER INVULLEN'!K71</f>
        <v>0</v>
      </c>
      <c r="D62" s="7" t="str">
        <f>IF('HIER INVULLEN'!A71="","",IF('HIER INVULLEN'!E71="x","","x"))</f>
        <v/>
      </c>
      <c r="E62" s="7" t="str">
        <f>IF('HIER INVULLEN'!E71="x","x","")</f>
        <v/>
      </c>
      <c r="F62" s="7" t="str">
        <f>IF('HIER INVULLEN'!A71="","",SUM('HIER INVULLEN'!F71:I71))</f>
        <v/>
      </c>
      <c r="G62" s="7"/>
    </row>
    <row r="63" spans="1:7" ht="10.15" customHeight="1">
      <c r="A63" s="6">
        <f>'HIER INVULLEN'!A72</f>
        <v>0</v>
      </c>
      <c r="B63" s="7">
        <f>'HIER INVULLEN'!C72</f>
        <v>0</v>
      </c>
      <c r="C63" s="7">
        <f>'HIER INVULLEN'!K72</f>
        <v>0</v>
      </c>
      <c r="D63" s="7" t="str">
        <f>IF('HIER INVULLEN'!A72="","",IF('HIER INVULLEN'!E72="x","","x"))</f>
        <v/>
      </c>
      <c r="E63" s="7" t="str">
        <f>IF('HIER INVULLEN'!E72="x","x","")</f>
        <v/>
      </c>
      <c r="F63" s="7" t="str">
        <f>IF('HIER INVULLEN'!A72="","",SUM('HIER INVULLEN'!F72:I72))</f>
        <v/>
      </c>
      <c r="G63" s="7"/>
    </row>
    <row r="64" spans="1:7" ht="10.15" customHeight="1">
      <c r="A64" s="6">
        <f>'HIER INVULLEN'!A73</f>
        <v>0</v>
      </c>
      <c r="B64" s="7">
        <f>'HIER INVULLEN'!C73</f>
        <v>0</v>
      </c>
      <c r="C64" s="7">
        <f>'HIER INVULLEN'!K73</f>
        <v>0</v>
      </c>
      <c r="D64" s="7" t="str">
        <f>IF('HIER INVULLEN'!A73="","",IF('HIER INVULLEN'!E73="x","","x"))</f>
        <v/>
      </c>
      <c r="E64" s="7" t="str">
        <f>IF('HIER INVULLEN'!E73="x","x","")</f>
        <v/>
      </c>
      <c r="F64" s="7" t="str">
        <f>IF('HIER INVULLEN'!A73="","",SUM('HIER INVULLEN'!F73:I73))</f>
        <v/>
      </c>
      <c r="G64" s="7"/>
    </row>
    <row r="65" spans="1:7" ht="10.15" customHeight="1">
      <c r="A65" s="6">
        <f>'HIER INVULLEN'!A74</f>
        <v>0</v>
      </c>
      <c r="B65" s="7">
        <f>'HIER INVULLEN'!C74</f>
        <v>0</v>
      </c>
      <c r="C65" s="7">
        <f>'HIER INVULLEN'!K74</f>
        <v>0</v>
      </c>
      <c r="D65" s="7" t="str">
        <f>IF('HIER INVULLEN'!A74="","",IF('HIER INVULLEN'!E74="x","","x"))</f>
        <v/>
      </c>
      <c r="E65" s="7" t="str">
        <f>IF('HIER INVULLEN'!E74="x","x","")</f>
        <v/>
      </c>
      <c r="F65" s="7" t="str">
        <f>IF('HIER INVULLEN'!A74="","",SUM('HIER INVULLEN'!F74:I74))</f>
        <v/>
      </c>
      <c r="G65" s="7"/>
    </row>
    <row r="66" spans="1:7" ht="10.15" customHeight="1">
      <c r="A66" s="6">
        <f>'HIER INVULLEN'!A75</f>
        <v>0</v>
      </c>
      <c r="B66" s="7">
        <f>'HIER INVULLEN'!C75</f>
        <v>0</v>
      </c>
      <c r="C66" s="7">
        <f>'HIER INVULLEN'!K75</f>
        <v>0</v>
      </c>
      <c r="D66" s="7" t="str">
        <f>IF('HIER INVULLEN'!A75="","",IF('HIER INVULLEN'!E75="x","","x"))</f>
        <v/>
      </c>
      <c r="E66" s="7" t="str">
        <f>IF('HIER INVULLEN'!E75="x","x","")</f>
        <v/>
      </c>
      <c r="F66" s="7" t="str">
        <f>IF('HIER INVULLEN'!A75="","",SUM('HIER INVULLEN'!F75:I75))</f>
        <v/>
      </c>
      <c r="G66" s="7"/>
    </row>
    <row r="67" spans="1:7" ht="10.15" customHeight="1">
      <c r="A67" s="6">
        <f>'HIER INVULLEN'!A76</f>
        <v>0</v>
      </c>
      <c r="B67" s="7">
        <f>'HIER INVULLEN'!C76</f>
        <v>0</v>
      </c>
      <c r="C67" s="7">
        <f>'HIER INVULLEN'!K76</f>
        <v>0</v>
      </c>
      <c r="D67" s="7" t="str">
        <f>IF('HIER INVULLEN'!A76="","",IF('HIER INVULLEN'!E76="x","","x"))</f>
        <v/>
      </c>
      <c r="E67" s="7" t="str">
        <f>IF('HIER INVULLEN'!E76="x","x","")</f>
        <v/>
      </c>
      <c r="F67" s="7" t="str">
        <f>IF('HIER INVULLEN'!A76="","",SUM('HIER INVULLEN'!F76:I76))</f>
        <v/>
      </c>
      <c r="G67" s="7"/>
    </row>
    <row r="68" spans="1:7" ht="10.15" customHeight="1">
      <c r="A68" s="6">
        <f>'HIER INVULLEN'!A77</f>
        <v>0</v>
      </c>
      <c r="B68" s="7">
        <f>'HIER INVULLEN'!C77</f>
        <v>0</v>
      </c>
      <c r="C68" s="7">
        <f>'HIER INVULLEN'!K77</f>
        <v>0</v>
      </c>
      <c r="D68" s="7" t="str">
        <f>IF('HIER INVULLEN'!A77="","",IF('HIER INVULLEN'!E77="x","","x"))</f>
        <v/>
      </c>
      <c r="E68" s="7" t="str">
        <f>IF('HIER INVULLEN'!E77="x","x","")</f>
        <v/>
      </c>
      <c r="F68" s="7" t="str">
        <f>IF('HIER INVULLEN'!A77="","",SUM('HIER INVULLEN'!F77:I77))</f>
        <v/>
      </c>
      <c r="G68" s="7"/>
    </row>
    <row r="69" spans="1:7" ht="10.15" customHeight="1">
      <c r="A69" s="6">
        <f>'HIER INVULLEN'!A78</f>
        <v>0</v>
      </c>
      <c r="B69" s="7">
        <f>'HIER INVULLEN'!C78</f>
        <v>0</v>
      </c>
      <c r="C69" s="7">
        <f>'HIER INVULLEN'!K78</f>
        <v>0</v>
      </c>
      <c r="D69" s="7" t="str">
        <f>IF('HIER INVULLEN'!A78="","",IF('HIER INVULLEN'!E78="x","","x"))</f>
        <v/>
      </c>
      <c r="E69" s="7" t="str">
        <f>IF('HIER INVULLEN'!E78="x","x","")</f>
        <v/>
      </c>
      <c r="F69" s="7" t="str">
        <f>IF('HIER INVULLEN'!A78="","",SUM('HIER INVULLEN'!F78:I78))</f>
        <v/>
      </c>
      <c r="G69" s="7"/>
    </row>
    <row r="70" spans="1:7" ht="10.15" customHeight="1">
      <c r="A70" s="6">
        <f>'HIER INVULLEN'!A79</f>
        <v>0</v>
      </c>
      <c r="B70" s="7">
        <f>'HIER INVULLEN'!C79</f>
        <v>0</v>
      </c>
      <c r="C70" s="7">
        <f>'HIER INVULLEN'!K79</f>
        <v>0</v>
      </c>
      <c r="D70" s="7" t="str">
        <f>IF('HIER INVULLEN'!A79="","",IF('HIER INVULLEN'!E79="x","","x"))</f>
        <v/>
      </c>
      <c r="E70" s="7" t="str">
        <f>IF('HIER INVULLEN'!E79="x","x","")</f>
        <v/>
      </c>
      <c r="F70" s="7" t="str">
        <f>IF('HIER INVULLEN'!A79="","",SUM('HIER INVULLEN'!F79:I79))</f>
        <v/>
      </c>
      <c r="G70" s="7"/>
    </row>
    <row r="71" spans="1:7" ht="10.15" customHeight="1">
      <c r="A71" s="6">
        <f>'HIER INVULLEN'!A80</f>
        <v>0</v>
      </c>
      <c r="B71" s="7">
        <f>'HIER INVULLEN'!C80</f>
        <v>0</v>
      </c>
      <c r="C71" s="7">
        <f>'HIER INVULLEN'!K80</f>
        <v>0</v>
      </c>
      <c r="D71" s="7" t="str">
        <f>IF('HIER INVULLEN'!A80="","",IF('HIER INVULLEN'!E80="x","","x"))</f>
        <v/>
      </c>
      <c r="E71" s="7" t="str">
        <f>IF('HIER INVULLEN'!E80="x","x","")</f>
        <v/>
      </c>
      <c r="F71" s="7" t="str">
        <f>IF('HIER INVULLEN'!A80="","",SUM('HIER INVULLEN'!F80:I80))</f>
        <v/>
      </c>
      <c r="G71" s="7"/>
    </row>
    <row r="72" spans="1:7" ht="10.15" customHeight="1">
      <c r="A72" s="6">
        <f>'HIER INVULLEN'!A81</f>
        <v>0</v>
      </c>
      <c r="B72" s="7">
        <f>'HIER INVULLEN'!C81</f>
        <v>0</v>
      </c>
      <c r="C72" s="7">
        <f>'HIER INVULLEN'!K81</f>
        <v>0</v>
      </c>
      <c r="D72" s="7" t="str">
        <f>IF('HIER INVULLEN'!A81="","",IF('HIER INVULLEN'!E81="x","","x"))</f>
        <v/>
      </c>
      <c r="E72" s="7" t="str">
        <f>IF('HIER INVULLEN'!E81="x","x","")</f>
        <v/>
      </c>
      <c r="F72" s="7" t="str">
        <f>IF('HIER INVULLEN'!A81="","",SUM('HIER INVULLEN'!F81:I81))</f>
        <v/>
      </c>
      <c r="G72" s="7"/>
    </row>
    <row r="73" spans="1:7" ht="10.15" customHeight="1">
      <c r="A73" s="6">
        <f>'HIER INVULLEN'!A82</f>
        <v>0</v>
      </c>
      <c r="B73" s="7">
        <f>'HIER INVULLEN'!C82</f>
        <v>0</v>
      </c>
      <c r="C73" s="7">
        <f>'HIER INVULLEN'!K82</f>
        <v>0</v>
      </c>
      <c r="D73" s="7" t="str">
        <f>IF('HIER INVULLEN'!A82="","",IF('HIER INVULLEN'!E82="x","","x"))</f>
        <v/>
      </c>
      <c r="E73" s="7" t="str">
        <f>IF('HIER INVULLEN'!E82="x","x","")</f>
        <v/>
      </c>
      <c r="F73" s="7" t="str">
        <f>IF('HIER INVULLEN'!A82="","",SUM('HIER INVULLEN'!F82:I82))</f>
        <v/>
      </c>
      <c r="G73" s="7"/>
    </row>
    <row r="74" spans="1:7" ht="10.15" customHeight="1">
      <c r="A74" s="6">
        <f>'HIER INVULLEN'!A83</f>
        <v>0</v>
      </c>
      <c r="B74" s="7">
        <f>'HIER INVULLEN'!C83</f>
        <v>0</v>
      </c>
      <c r="C74" s="7">
        <f>'HIER INVULLEN'!K83</f>
        <v>0</v>
      </c>
      <c r="D74" s="7" t="str">
        <f>IF('HIER INVULLEN'!A83="","",IF('HIER INVULLEN'!E83="x","","x"))</f>
        <v/>
      </c>
      <c r="E74" s="7" t="str">
        <f>IF('HIER INVULLEN'!E83="x","x","")</f>
        <v/>
      </c>
      <c r="F74" s="7" t="str">
        <f>IF('HIER INVULLEN'!A83="","",SUM('HIER INVULLEN'!F83:I83))</f>
        <v/>
      </c>
      <c r="G74" s="7"/>
    </row>
    <row r="75" spans="1:7" ht="10.15" customHeight="1">
      <c r="A75" s="6">
        <f>'HIER INVULLEN'!A84</f>
        <v>0</v>
      </c>
      <c r="B75" s="7">
        <f>'HIER INVULLEN'!C84</f>
        <v>0</v>
      </c>
      <c r="C75" s="7">
        <f>'HIER INVULLEN'!K84</f>
        <v>0</v>
      </c>
      <c r="D75" s="7" t="str">
        <f>IF('HIER INVULLEN'!A84="","",IF('HIER INVULLEN'!E84="x","","x"))</f>
        <v/>
      </c>
      <c r="E75" s="7" t="str">
        <f>IF('HIER INVULLEN'!E84="x","x","")</f>
        <v/>
      </c>
      <c r="F75" s="7" t="str">
        <f>IF('HIER INVULLEN'!A84="","",SUM('HIER INVULLEN'!F84:I84))</f>
        <v/>
      </c>
      <c r="G75" s="7"/>
    </row>
    <row r="76" spans="1:7" ht="10.15" customHeight="1">
      <c r="A76" s="6">
        <f>'HIER INVULLEN'!A85</f>
        <v>0</v>
      </c>
      <c r="B76" s="7">
        <f>'HIER INVULLEN'!C85</f>
        <v>0</v>
      </c>
      <c r="C76" s="7">
        <f>'HIER INVULLEN'!K85</f>
        <v>0</v>
      </c>
      <c r="D76" s="7" t="str">
        <f>IF('HIER INVULLEN'!A85="","",IF('HIER INVULLEN'!E85="x","","x"))</f>
        <v/>
      </c>
      <c r="E76" s="7" t="str">
        <f>IF('HIER INVULLEN'!E85="x","x","")</f>
        <v/>
      </c>
      <c r="F76" s="7" t="str">
        <f>IF('HIER INVULLEN'!A85="","",SUM('HIER INVULLEN'!F85:I85))</f>
        <v/>
      </c>
      <c r="G76" s="7"/>
    </row>
    <row r="77" spans="1:7" ht="10.15" customHeight="1">
      <c r="A77" s="6">
        <f>'HIER INVULLEN'!A86</f>
        <v>0</v>
      </c>
      <c r="B77" s="7">
        <f>'HIER INVULLEN'!C86</f>
        <v>0</v>
      </c>
      <c r="C77" s="7">
        <f>'HIER INVULLEN'!K86</f>
        <v>0</v>
      </c>
      <c r="D77" s="7" t="str">
        <f>IF('HIER INVULLEN'!A86="","",IF('HIER INVULLEN'!E86="x","","x"))</f>
        <v/>
      </c>
      <c r="E77" s="7" t="str">
        <f>IF('HIER INVULLEN'!E86="x","x","")</f>
        <v/>
      </c>
      <c r="F77" s="7" t="str">
        <f>IF('HIER INVULLEN'!A86="","",SUM('HIER INVULLEN'!F86:I86))</f>
        <v/>
      </c>
      <c r="G77" s="7"/>
    </row>
    <row r="78" spans="1:7" ht="10.15" customHeight="1">
      <c r="A78" s="6">
        <f>'HIER INVULLEN'!A87</f>
        <v>0</v>
      </c>
      <c r="B78" s="7">
        <f>'HIER INVULLEN'!C87</f>
        <v>0</v>
      </c>
      <c r="C78" s="7">
        <f>'HIER INVULLEN'!K87</f>
        <v>0</v>
      </c>
      <c r="D78" s="7" t="str">
        <f>IF('HIER INVULLEN'!A87="","",IF('HIER INVULLEN'!E87="x","","x"))</f>
        <v/>
      </c>
      <c r="E78" s="7" t="str">
        <f>IF('HIER INVULLEN'!E87="x","x","")</f>
        <v/>
      </c>
      <c r="F78" s="7" t="str">
        <f>IF('HIER INVULLEN'!A87="","",SUM('HIER INVULLEN'!F87:I87))</f>
        <v/>
      </c>
      <c r="G78" s="7"/>
    </row>
    <row r="79" spans="1:7" ht="10.15" customHeight="1">
      <c r="A79" s="6">
        <f>'HIER INVULLEN'!A88</f>
        <v>0</v>
      </c>
      <c r="B79" s="7">
        <f>'HIER INVULLEN'!C88</f>
        <v>0</v>
      </c>
      <c r="C79" s="7">
        <f>'HIER INVULLEN'!K88</f>
        <v>0</v>
      </c>
      <c r="D79" s="7" t="str">
        <f>IF('HIER INVULLEN'!A88="","",IF('HIER INVULLEN'!E88="x","","x"))</f>
        <v/>
      </c>
      <c r="E79" s="7" t="str">
        <f>IF('HIER INVULLEN'!E88="x","x","")</f>
        <v/>
      </c>
      <c r="F79" s="7" t="str">
        <f>IF('HIER INVULLEN'!A88="","",SUM('HIER INVULLEN'!F88:I88))</f>
        <v/>
      </c>
      <c r="G79" s="7"/>
    </row>
    <row r="80" spans="1:7" ht="10.15" customHeight="1">
      <c r="A80" s="6">
        <f>'HIER INVULLEN'!A89</f>
        <v>0</v>
      </c>
      <c r="B80" s="7">
        <f>'HIER INVULLEN'!C89</f>
        <v>0</v>
      </c>
      <c r="C80" s="7">
        <f>'HIER INVULLEN'!K89</f>
        <v>0</v>
      </c>
      <c r="D80" s="7" t="str">
        <f>IF('HIER INVULLEN'!A89="","",IF('HIER INVULLEN'!E89="x","","x"))</f>
        <v/>
      </c>
      <c r="E80" s="7" t="str">
        <f>IF('HIER INVULLEN'!E89="x","x","")</f>
        <v/>
      </c>
      <c r="F80" s="7" t="str">
        <f>IF('HIER INVULLEN'!A89="","",SUM('HIER INVULLEN'!F89:I89))</f>
        <v/>
      </c>
      <c r="G80" s="7"/>
    </row>
    <row r="81" spans="1:7" ht="10.15" customHeight="1">
      <c r="A81" s="6">
        <f>'HIER INVULLEN'!A90</f>
        <v>0</v>
      </c>
      <c r="B81" s="7">
        <f>'HIER INVULLEN'!C90</f>
        <v>0</v>
      </c>
      <c r="C81" s="7">
        <f>'HIER INVULLEN'!K90</f>
        <v>0</v>
      </c>
      <c r="D81" s="7" t="str">
        <f>IF('HIER INVULLEN'!A90="","",IF('HIER INVULLEN'!E90="x","","x"))</f>
        <v/>
      </c>
      <c r="E81" s="7" t="str">
        <f>IF('HIER INVULLEN'!E90="x","x","")</f>
        <v/>
      </c>
      <c r="F81" s="7" t="str">
        <f>IF('HIER INVULLEN'!A90="","",SUM('HIER INVULLEN'!F90:I90))</f>
        <v/>
      </c>
      <c r="G81" s="7"/>
    </row>
    <row r="82" spans="1:7" ht="10.15" customHeight="1">
      <c r="A82" s="6">
        <f>'HIER INVULLEN'!A91</f>
        <v>0</v>
      </c>
      <c r="B82" s="7">
        <f>'HIER INVULLEN'!C91</f>
        <v>0</v>
      </c>
      <c r="C82" s="7">
        <f>'HIER INVULLEN'!K91</f>
        <v>0</v>
      </c>
      <c r="D82" s="7" t="str">
        <f>IF('HIER INVULLEN'!A91="","",IF('HIER INVULLEN'!E91="x","","x"))</f>
        <v/>
      </c>
      <c r="E82" s="7" t="str">
        <f>IF('HIER INVULLEN'!E91="x","x","")</f>
        <v/>
      </c>
      <c r="F82" s="7" t="str">
        <f>IF('HIER INVULLEN'!A91="","",SUM('HIER INVULLEN'!F91:I91))</f>
        <v/>
      </c>
      <c r="G82" s="7"/>
    </row>
    <row r="83" spans="1:7" ht="10.15" customHeight="1">
      <c r="A83" s="6">
        <f>'HIER INVULLEN'!A92</f>
        <v>0</v>
      </c>
      <c r="B83" s="7">
        <f>'HIER INVULLEN'!C92</f>
        <v>0</v>
      </c>
      <c r="C83" s="7">
        <f>'HIER INVULLEN'!K92</f>
        <v>0</v>
      </c>
      <c r="D83" s="7" t="str">
        <f>IF('HIER INVULLEN'!A92="","",IF('HIER INVULLEN'!E92="x","","x"))</f>
        <v/>
      </c>
      <c r="E83" s="7" t="str">
        <f>IF('HIER INVULLEN'!E92="x","x","")</f>
        <v/>
      </c>
      <c r="F83" s="7" t="str">
        <f>IF('HIER INVULLEN'!A92="","",SUM('HIER INVULLEN'!F92:I92))</f>
        <v/>
      </c>
      <c r="G83" s="7"/>
    </row>
    <row r="84" spans="1:7" ht="10.15" customHeight="1">
      <c r="A84" s="6">
        <f>'HIER INVULLEN'!A93</f>
        <v>0</v>
      </c>
      <c r="B84" s="7">
        <f>'HIER INVULLEN'!C93</f>
        <v>0</v>
      </c>
      <c r="C84" s="7">
        <f>'HIER INVULLEN'!K93</f>
        <v>0</v>
      </c>
      <c r="D84" s="7" t="str">
        <f>IF('HIER INVULLEN'!A93="","",IF('HIER INVULLEN'!E93="x","","x"))</f>
        <v/>
      </c>
      <c r="E84" s="7" t="str">
        <f>IF('HIER INVULLEN'!E93="x","x","")</f>
        <v/>
      </c>
      <c r="F84" s="7" t="str">
        <f>IF('HIER INVULLEN'!A93="","",SUM('HIER INVULLEN'!F93:I93))</f>
        <v/>
      </c>
      <c r="G84" s="7"/>
    </row>
    <row r="85" spans="1:7" ht="10.15" customHeight="1">
      <c r="A85" s="6">
        <f>'HIER INVULLEN'!A94</f>
        <v>0</v>
      </c>
      <c r="B85" s="7">
        <f>'HIER INVULLEN'!C94</f>
        <v>0</v>
      </c>
      <c r="C85" s="7">
        <f>'HIER INVULLEN'!K94</f>
        <v>0</v>
      </c>
      <c r="D85" s="7" t="str">
        <f>IF('HIER INVULLEN'!A94="","",IF('HIER INVULLEN'!E94="x","","x"))</f>
        <v/>
      </c>
      <c r="E85" s="7" t="str">
        <f>IF('HIER INVULLEN'!E94="x","x","")</f>
        <v/>
      </c>
      <c r="F85" s="7" t="str">
        <f>IF('HIER INVULLEN'!A94="","",SUM('HIER INVULLEN'!F94:I94))</f>
        <v/>
      </c>
      <c r="G85" s="7"/>
    </row>
    <row r="86" spans="1:7" ht="10.15" customHeight="1">
      <c r="A86" s="6">
        <f>'HIER INVULLEN'!A95</f>
        <v>0</v>
      </c>
      <c r="B86" s="7">
        <f>'HIER INVULLEN'!C95</f>
        <v>0</v>
      </c>
      <c r="C86" s="7">
        <f>'HIER INVULLEN'!K95</f>
        <v>0</v>
      </c>
      <c r="D86" s="7" t="str">
        <f>IF('HIER INVULLEN'!A95="","",IF('HIER INVULLEN'!E95="x","","x"))</f>
        <v/>
      </c>
      <c r="E86" s="7" t="str">
        <f>IF('HIER INVULLEN'!E95="x","x","")</f>
        <v/>
      </c>
      <c r="F86" s="7" t="str">
        <f>IF('HIER INVULLEN'!A95="","",SUM('HIER INVULLEN'!F95:I95))</f>
        <v/>
      </c>
      <c r="G86" s="7"/>
    </row>
    <row r="87" spans="1:7" ht="10.15" customHeight="1">
      <c r="A87" s="6">
        <f>'HIER INVULLEN'!A96</f>
        <v>0</v>
      </c>
      <c r="B87" s="7">
        <f>'HIER INVULLEN'!C96</f>
        <v>0</v>
      </c>
      <c r="C87" s="7">
        <f>'HIER INVULLEN'!K96</f>
        <v>0</v>
      </c>
      <c r="D87" s="7" t="str">
        <f>IF('HIER INVULLEN'!A96="","",IF('HIER INVULLEN'!E96="x","","x"))</f>
        <v/>
      </c>
      <c r="E87" s="7" t="str">
        <f>IF('HIER INVULLEN'!E96="x","x","")</f>
        <v/>
      </c>
      <c r="F87" s="7" t="str">
        <f>IF('HIER INVULLEN'!A96="","",SUM('HIER INVULLEN'!F96:I96))</f>
        <v/>
      </c>
      <c r="G87" s="7"/>
    </row>
    <row r="88" spans="1:7" ht="10.15" customHeight="1">
      <c r="A88" s="6">
        <f>'HIER INVULLEN'!A97</f>
        <v>0</v>
      </c>
      <c r="B88" s="7">
        <f>'HIER INVULLEN'!C97</f>
        <v>0</v>
      </c>
      <c r="C88" s="7">
        <f>'HIER INVULLEN'!K97</f>
        <v>0</v>
      </c>
      <c r="D88" s="7" t="str">
        <f>IF('HIER INVULLEN'!A97="","",IF('HIER INVULLEN'!E97="x","","x"))</f>
        <v/>
      </c>
      <c r="E88" s="7" t="str">
        <f>IF('HIER INVULLEN'!E97="x","x","")</f>
        <v/>
      </c>
      <c r="F88" s="7" t="str">
        <f>IF('HIER INVULLEN'!A97="","",SUM('HIER INVULLEN'!F97:I97))</f>
        <v/>
      </c>
      <c r="G88" s="7"/>
    </row>
    <row r="89" spans="1:7" ht="10.15" customHeight="1">
      <c r="A89" s="6">
        <f>'HIER INVULLEN'!A98</f>
        <v>0</v>
      </c>
      <c r="B89" s="7">
        <f>'HIER INVULLEN'!C98</f>
        <v>0</v>
      </c>
      <c r="C89" s="7">
        <f>'HIER INVULLEN'!K98</f>
        <v>0</v>
      </c>
      <c r="D89" s="7" t="str">
        <f>IF('HIER INVULLEN'!A98="","",IF('HIER INVULLEN'!E98="x","","x"))</f>
        <v/>
      </c>
      <c r="E89" s="7" t="str">
        <f>IF('HIER INVULLEN'!E98="x","x","")</f>
        <v/>
      </c>
      <c r="F89" s="7" t="str">
        <f>IF('HIER INVULLEN'!A98="","",SUM('HIER INVULLEN'!F98:I98))</f>
        <v/>
      </c>
      <c r="G89" s="7"/>
    </row>
    <row r="90" spans="1:7" ht="10.15" customHeight="1">
      <c r="A90" s="6">
        <f>'HIER INVULLEN'!A99</f>
        <v>0</v>
      </c>
      <c r="B90" s="7">
        <f>'HIER INVULLEN'!C99</f>
        <v>0</v>
      </c>
      <c r="C90" s="7">
        <f>'HIER INVULLEN'!K99</f>
        <v>0</v>
      </c>
      <c r="D90" s="7" t="str">
        <f>IF('HIER INVULLEN'!A99="","",IF('HIER INVULLEN'!E99="x","","x"))</f>
        <v/>
      </c>
      <c r="E90" s="7" t="str">
        <f>IF('HIER INVULLEN'!E99="x","x","")</f>
        <v/>
      </c>
      <c r="F90" s="7" t="str">
        <f>IF('HIER INVULLEN'!A99="","",SUM('HIER INVULLEN'!F99:I99))</f>
        <v/>
      </c>
      <c r="G90" s="7"/>
    </row>
    <row r="91" spans="1:7" ht="10.15" customHeight="1">
      <c r="A91" s="6">
        <f>'HIER INVULLEN'!A100</f>
        <v>0</v>
      </c>
      <c r="B91" s="7">
        <f>'HIER INVULLEN'!C100</f>
        <v>0</v>
      </c>
      <c r="C91" s="7">
        <f>'HIER INVULLEN'!K100</f>
        <v>0</v>
      </c>
      <c r="D91" s="7" t="str">
        <f>IF('HIER INVULLEN'!A100="","",IF('HIER INVULLEN'!E100="x","","x"))</f>
        <v/>
      </c>
      <c r="E91" s="7" t="str">
        <f>IF('HIER INVULLEN'!E100="x","x","")</f>
        <v/>
      </c>
      <c r="F91" s="7" t="str">
        <f>IF('HIER INVULLEN'!A100="","",SUM('HIER INVULLEN'!F100:I100))</f>
        <v/>
      </c>
      <c r="G91" s="7"/>
    </row>
    <row r="92" spans="1:7" ht="10.15" customHeight="1">
      <c r="A92" s="6">
        <f>'HIER INVULLEN'!A101</f>
        <v>0</v>
      </c>
      <c r="B92" s="7">
        <f>'HIER INVULLEN'!C101</f>
        <v>0</v>
      </c>
      <c r="C92" s="7">
        <f>'HIER INVULLEN'!K101</f>
        <v>0</v>
      </c>
      <c r="D92" s="7" t="str">
        <f>IF('HIER INVULLEN'!A101="","",IF('HIER INVULLEN'!E101="x","","x"))</f>
        <v/>
      </c>
      <c r="E92" s="7" t="str">
        <f>IF('HIER INVULLEN'!E101="x","x","")</f>
        <v/>
      </c>
      <c r="F92" s="7" t="str">
        <f>IF('HIER INVULLEN'!A101="","",SUM('HIER INVULLEN'!F101:I101))</f>
        <v/>
      </c>
      <c r="G92" s="7"/>
    </row>
    <row r="93" spans="1:7" ht="10.15" customHeight="1">
      <c r="A93" s="6">
        <f>'HIER INVULLEN'!A102</f>
        <v>0</v>
      </c>
      <c r="B93" s="7">
        <f>'HIER INVULLEN'!C102</f>
        <v>0</v>
      </c>
      <c r="C93" s="7">
        <f>'HIER INVULLEN'!K102</f>
        <v>0</v>
      </c>
      <c r="D93" s="7" t="str">
        <f>IF('HIER INVULLEN'!A102="","",IF('HIER INVULLEN'!E102="x","","x"))</f>
        <v/>
      </c>
      <c r="E93" s="7" t="str">
        <f>IF('HIER INVULLEN'!E102="x","x","")</f>
        <v/>
      </c>
      <c r="F93" s="7" t="str">
        <f>IF('HIER INVULLEN'!A102="","",SUM('HIER INVULLEN'!F102:I102))</f>
        <v/>
      </c>
      <c r="G93" s="7"/>
    </row>
    <row r="94" spans="1:7" ht="10.15" customHeight="1">
      <c r="A94" s="6">
        <f>'HIER INVULLEN'!A103</f>
        <v>0</v>
      </c>
      <c r="B94" s="7">
        <f>'HIER INVULLEN'!C103</f>
        <v>0</v>
      </c>
      <c r="C94" s="7">
        <f>'HIER INVULLEN'!K103</f>
        <v>0</v>
      </c>
      <c r="D94" s="7" t="str">
        <f>IF('HIER INVULLEN'!A103="","",IF('HIER INVULLEN'!E103="x","","x"))</f>
        <v/>
      </c>
      <c r="E94" s="7" t="str">
        <f>IF('HIER INVULLEN'!E103="x","x","")</f>
        <v/>
      </c>
      <c r="F94" s="7" t="str">
        <f>IF('HIER INVULLEN'!A103="","",SUM('HIER INVULLEN'!F103:I103))</f>
        <v/>
      </c>
      <c r="G94" s="7"/>
    </row>
    <row r="95" spans="1:7" ht="10.15" customHeight="1">
      <c r="A95" s="6">
        <f>'HIER INVULLEN'!A104</f>
        <v>0</v>
      </c>
      <c r="B95" s="7">
        <f>'HIER INVULLEN'!C104</f>
        <v>0</v>
      </c>
      <c r="C95" s="7">
        <f>'HIER INVULLEN'!K104</f>
        <v>0</v>
      </c>
      <c r="D95" s="7" t="str">
        <f>IF('HIER INVULLEN'!A104="","",IF('HIER INVULLEN'!E104="x","","x"))</f>
        <v/>
      </c>
      <c r="E95" s="7" t="str">
        <f>IF('HIER INVULLEN'!E104="x","x","")</f>
        <v/>
      </c>
      <c r="F95" s="7" t="str">
        <f>IF('HIER INVULLEN'!A104="","",SUM('HIER INVULLEN'!F104:I104))</f>
        <v/>
      </c>
      <c r="G95" s="7"/>
    </row>
    <row r="96" spans="1:7" ht="10.15" customHeight="1">
      <c r="A96" s="6">
        <f>'HIER INVULLEN'!A105</f>
        <v>0</v>
      </c>
      <c r="B96" s="7">
        <f>'HIER INVULLEN'!C105</f>
        <v>0</v>
      </c>
      <c r="C96" s="7">
        <f>'HIER INVULLEN'!K105</f>
        <v>0</v>
      </c>
      <c r="D96" s="7" t="str">
        <f>IF('HIER INVULLEN'!A105="","",IF('HIER INVULLEN'!E105="x","","x"))</f>
        <v/>
      </c>
      <c r="E96" s="7" t="str">
        <f>IF('HIER INVULLEN'!E105="x","x","")</f>
        <v/>
      </c>
      <c r="F96" s="7" t="str">
        <f>IF('HIER INVULLEN'!A105="","",SUM('HIER INVULLEN'!F105:I105))</f>
        <v/>
      </c>
      <c r="G96" s="7"/>
    </row>
    <row r="97" spans="1:7" ht="10.15" customHeight="1">
      <c r="A97" s="6">
        <f>'HIER INVULLEN'!A106</f>
        <v>0</v>
      </c>
      <c r="B97" s="7">
        <f>'HIER INVULLEN'!C106</f>
        <v>0</v>
      </c>
      <c r="C97" s="7">
        <f>'HIER INVULLEN'!K106</f>
        <v>0</v>
      </c>
      <c r="D97" s="7" t="str">
        <f>IF('HIER INVULLEN'!A106="","",IF('HIER INVULLEN'!E106="x","","x"))</f>
        <v/>
      </c>
      <c r="E97" s="7" t="str">
        <f>IF('HIER INVULLEN'!E106="x","x","")</f>
        <v/>
      </c>
      <c r="F97" s="7" t="str">
        <f>IF('HIER INVULLEN'!A106="","",SUM('HIER INVULLEN'!F106:I106))</f>
        <v/>
      </c>
      <c r="G97" s="7"/>
    </row>
    <row r="98" spans="1:7" ht="10.15" customHeight="1">
      <c r="A98" s="6">
        <f>'HIER INVULLEN'!A107</f>
        <v>0</v>
      </c>
      <c r="B98" s="7">
        <f>'HIER INVULLEN'!C107</f>
        <v>0</v>
      </c>
      <c r="C98" s="7">
        <f>'HIER INVULLEN'!K107</f>
        <v>0</v>
      </c>
      <c r="D98" s="7" t="str">
        <f>IF('HIER INVULLEN'!A107="","",IF('HIER INVULLEN'!E107="x","","x"))</f>
        <v/>
      </c>
      <c r="E98" s="7" t="str">
        <f>IF('HIER INVULLEN'!E107="x","x","")</f>
        <v/>
      </c>
      <c r="F98" s="7" t="str">
        <f>IF('HIER INVULLEN'!A107="","",SUM('HIER INVULLEN'!F107:I107))</f>
        <v/>
      </c>
      <c r="G98" s="7"/>
    </row>
    <row r="99" spans="1:7" ht="10.15" customHeight="1">
      <c r="A99" s="6">
        <f>'HIER INVULLEN'!A108</f>
        <v>0</v>
      </c>
      <c r="B99" s="7">
        <f>'HIER INVULLEN'!C108</f>
        <v>0</v>
      </c>
      <c r="C99" s="7">
        <f>'HIER INVULLEN'!K108</f>
        <v>0</v>
      </c>
      <c r="D99" s="7" t="str">
        <f>IF('HIER INVULLEN'!A108="","",IF('HIER INVULLEN'!E108="x","","x"))</f>
        <v/>
      </c>
      <c r="E99" s="7" t="str">
        <f>IF('HIER INVULLEN'!E108="x","x","")</f>
        <v/>
      </c>
      <c r="F99" s="7" t="str">
        <f>IF('HIER INVULLEN'!A108="","",SUM('HIER INVULLEN'!F108:I108))</f>
        <v/>
      </c>
      <c r="G99" s="7"/>
    </row>
    <row r="100" spans="1:7" ht="10.15" customHeight="1">
      <c r="A100" s="6">
        <f>'HIER INVULLEN'!A109</f>
        <v>0</v>
      </c>
      <c r="B100" s="7">
        <f>'HIER INVULLEN'!C109</f>
        <v>0</v>
      </c>
      <c r="C100" s="7">
        <f>'HIER INVULLEN'!K109</f>
        <v>0</v>
      </c>
      <c r="D100" s="7" t="str">
        <f>IF('HIER INVULLEN'!A109="","",IF('HIER INVULLEN'!E109="x","","x"))</f>
        <v/>
      </c>
      <c r="E100" s="7" t="str">
        <f>IF('HIER INVULLEN'!E109="x","x","")</f>
        <v/>
      </c>
      <c r="F100" s="7" t="str">
        <f>IF('HIER INVULLEN'!A109="","",SUM('HIER INVULLEN'!F109:I109))</f>
        <v/>
      </c>
      <c r="G100" s="7"/>
    </row>
    <row r="101" spans="1:7" ht="10.15" customHeight="1">
      <c r="A101" s="6">
        <f>'HIER INVULLEN'!A110</f>
        <v>0</v>
      </c>
      <c r="B101" s="7">
        <f>'HIER INVULLEN'!C110</f>
        <v>0</v>
      </c>
      <c r="C101" s="7">
        <f>'HIER INVULLEN'!K110</f>
        <v>0</v>
      </c>
      <c r="D101" s="7" t="str">
        <f>IF('HIER INVULLEN'!A110="","",IF('HIER INVULLEN'!E110="x","","x"))</f>
        <v/>
      </c>
      <c r="E101" s="7" t="str">
        <f>IF('HIER INVULLEN'!E110="x","x","")</f>
        <v/>
      </c>
      <c r="F101" s="7" t="str">
        <f>IF('HIER INVULLEN'!A110="","",SUM('HIER INVULLEN'!F110:I110))</f>
        <v/>
      </c>
      <c r="G101" s="7"/>
    </row>
    <row r="102" spans="1:7" ht="10.15" customHeight="1">
      <c r="A102" s="6">
        <f>'HIER INVULLEN'!A111</f>
        <v>0</v>
      </c>
      <c r="B102" s="7">
        <f>'HIER INVULLEN'!C111</f>
        <v>0</v>
      </c>
      <c r="C102" s="7">
        <f>'HIER INVULLEN'!K111</f>
        <v>0</v>
      </c>
      <c r="D102" s="7" t="str">
        <f>IF('HIER INVULLEN'!A111="","",IF('HIER INVULLEN'!E111="x","","x"))</f>
        <v/>
      </c>
      <c r="E102" s="7" t="str">
        <f>IF('HIER INVULLEN'!E111="x","x","")</f>
        <v/>
      </c>
      <c r="F102" s="7" t="str">
        <f>IF('HIER INVULLEN'!A111="","",SUM('HIER INVULLEN'!F111:I111))</f>
        <v/>
      </c>
      <c r="G102" s="7"/>
    </row>
    <row r="103" spans="1:7" ht="10.15" customHeight="1">
      <c r="A103" s="6">
        <f>'HIER INVULLEN'!A112</f>
        <v>0</v>
      </c>
      <c r="B103" s="7">
        <f>'HIER INVULLEN'!C112</f>
        <v>0</v>
      </c>
      <c r="C103" s="7">
        <f>'HIER INVULLEN'!K112</f>
        <v>0</v>
      </c>
      <c r="D103" s="7" t="str">
        <f>IF('HIER INVULLEN'!A112="","",IF('HIER INVULLEN'!E112="x","","x"))</f>
        <v/>
      </c>
      <c r="E103" s="7" t="str">
        <f>IF('HIER INVULLEN'!E112="x","x","")</f>
        <v/>
      </c>
      <c r="F103" s="7" t="str">
        <f>IF('HIER INVULLEN'!A112="","",SUM('HIER INVULLEN'!F112:I112))</f>
        <v/>
      </c>
      <c r="G103" s="7"/>
    </row>
    <row r="104" spans="1:7" ht="10.15" customHeight="1">
      <c r="A104" s="6">
        <f>'HIER INVULLEN'!A113</f>
        <v>0</v>
      </c>
      <c r="B104" s="7">
        <f>'HIER INVULLEN'!C113</f>
        <v>0</v>
      </c>
      <c r="C104" s="7">
        <f>'HIER INVULLEN'!K113</f>
        <v>0</v>
      </c>
      <c r="D104" s="7" t="str">
        <f>IF('HIER INVULLEN'!A113="","",IF('HIER INVULLEN'!E113="x","","x"))</f>
        <v/>
      </c>
      <c r="E104" s="7" t="str">
        <f>IF('HIER INVULLEN'!E113="x","x","")</f>
        <v/>
      </c>
      <c r="F104" s="7" t="str">
        <f>IF('HIER INVULLEN'!A113="","",SUM('HIER INVULLEN'!F113:I113))</f>
        <v/>
      </c>
      <c r="G104" s="7"/>
    </row>
  </sheetData>
  <mergeCells count="1">
    <mergeCell ref="A1:G2"/>
  </mergeCells>
  <conditionalFormatting sqref="A4:A104">
    <cfRule type="cellIs" dxfId="1" priority="3" operator="lessThan">
      <formula>36526</formula>
    </cfRule>
  </conditionalFormatting>
  <conditionalFormatting sqref="B4:C104">
    <cfRule type="cellIs" dxfId="0" priority="2" operator="equal">
      <formula>0</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709"/>
  <sheetViews>
    <sheetView workbookViewId="0">
      <selection activeCell="T4" sqref="T4"/>
    </sheetView>
  </sheetViews>
  <sheetFormatPr defaultColWidth="8.7109375" defaultRowHeight="14.45"/>
  <cols>
    <col min="1" max="1" width="23.140625" bestFit="1" customWidth="1"/>
    <col min="2" max="2" width="13.7109375" bestFit="1" customWidth="1"/>
    <col min="3" max="3" width="14.42578125" bestFit="1" customWidth="1"/>
    <col min="4" max="4" width="12.42578125" bestFit="1" customWidth="1"/>
    <col min="5" max="5" width="14" bestFit="1" customWidth="1"/>
    <col min="6" max="6" width="11.7109375" bestFit="1" customWidth="1"/>
    <col min="7" max="7" width="12.7109375" bestFit="1" customWidth="1"/>
    <col min="9" max="9" width="8.7109375" customWidth="1"/>
    <col min="10" max="12" width="12" customWidth="1"/>
    <col min="13" max="13" width="12.7109375" bestFit="1" customWidth="1"/>
    <col min="14" max="17" width="11.7109375" bestFit="1" customWidth="1"/>
    <col min="18" max="20" width="11.7109375" customWidth="1"/>
    <col min="22" max="22" width="29.140625" bestFit="1" customWidth="1"/>
  </cols>
  <sheetData>
    <row r="1" spans="1:23">
      <c r="A1" s="1" t="s">
        <v>46</v>
      </c>
    </row>
    <row r="2" spans="1:23">
      <c r="A2" s="8" t="s">
        <v>47</v>
      </c>
      <c r="O2" t="s">
        <v>48</v>
      </c>
      <c r="P2" t="s">
        <v>49</v>
      </c>
      <c r="Q2" t="s">
        <v>50</v>
      </c>
      <c r="R2" t="s">
        <v>51</v>
      </c>
      <c r="S2" t="s">
        <v>52</v>
      </c>
      <c r="T2" t="s">
        <v>53</v>
      </c>
    </row>
    <row r="3" spans="1:23">
      <c r="A3" t="s">
        <v>54</v>
      </c>
      <c r="B3" t="s">
        <v>29</v>
      </c>
      <c r="C3" t="s">
        <v>32</v>
      </c>
      <c r="D3" t="s">
        <v>55</v>
      </c>
      <c r="E3" t="s">
        <v>56</v>
      </c>
      <c r="F3" t="s">
        <v>57</v>
      </c>
      <c r="G3" t="s">
        <v>13</v>
      </c>
      <c r="H3" t="s">
        <v>58</v>
      </c>
      <c r="I3" t="s">
        <v>59</v>
      </c>
      <c r="J3" t="s">
        <v>60</v>
      </c>
      <c r="K3" t="s">
        <v>61</v>
      </c>
      <c r="L3" t="s">
        <v>62</v>
      </c>
      <c r="M3" t="s">
        <v>20</v>
      </c>
      <c r="N3" t="s">
        <v>63</v>
      </c>
      <c r="O3" t="str">
        <f>IF(ISBLANK('HIER INVULLEN'!B4),"",'HIER INVULLEN'!B4)</f>
        <v>Ninove</v>
      </c>
      <c r="P3" t="str">
        <f>IF(ISBLANK('HIER INVULLEN'!B5),"",'HIER INVULLEN'!B5)</f>
        <v>Geraardsbergen</v>
      </c>
      <c r="Q3" t="str">
        <f>IF(ISBLANK('HIER INVULLEN'!B6),"",'HIER INVULLEN'!B6)</f>
        <v/>
      </c>
      <c r="R3" t="str">
        <f>IF(ISBLANK('HIER INVULLEN'!B7),"",'HIER INVULLEN'!B7)</f>
        <v/>
      </c>
      <c r="S3" t="str">
        <f>IF(ISBLANK('HIER INVULLEN'!B8),"",'HIER INVULLEN'!B8)</f>
        <v/>
      </c>
      <c r="T3" t="str">
        <f>IF(ISBLANK('HIER INVULLEN'!B9),"",'HIER INVULLEN'!B9)</f>
        <v>Andere</v>
      </c>
      <c r="U3" t="s">
        <v>34</v>
      </c>
      <c r="V3" t="s">
        <v>64</v>
      </c>
      <c r="W3" t="s">
        <v>65</v>
      </c>
    </row>
    <row r="4" spans="1:23">
      <c r="A4">
        <f>COUNTA('HIER INVULLEN'!A13:A112)</f>
        <v>3</v>
      </c>
      <c r="B4">
        <f>COUNTIF('HIER INVULLEN'!D13:D112,"Beheer")</f>
        <v>1</v>
      </c>
      <c r="C4">
        <f>COUNTIF('HIER INVULLEN'!D13:D112,"Natuur")</f>
        <v>1</v>
      </c>
      <c r="D4">
        <f>COUNTIF('HIER INVULLEN'!D13:D112,"Milieu")</f>
        <v>0</v>
      </c>
      <c r="E4">
        <f>COUNTIF('HIER INVULLEN'!D13:D112,"Kamp")</f>
        <v>0</v>
      </c>
      <c r="F4">
        <f>COUNTIF('HIER INVULLEN'!D13:D112,"Vergadering")</f>
        <v>0</v>
      </c>
      <c r="G4">
        <f>COUNTIF('HIER INVULLEN'!D13:D112,"Andere")</f>
        <v>1</v>
      </c>
      <c r="H4">
        <f>COUNTIF('HIER INVULLEN'!L13:L112,"piep")</f>
        <v>1</v>
      </c>
      <c r="I4">
        <f>COUNTIF('HIER INVULLEN'!L13:L112,"ini")</f>
        <v>1</v>
      </c>
      <c r="J4">
        <f>COUNTIF('HIER INVULLEN'!L13:L112,"ini+GL")</f>
        <v>0</v>
      </c>
      <c r="K4">
        <f>COUNTIF('HIER INVULLEN'!L13:L112,"gewoon lid")</f>
        <v>1</v>
      </c>
      <c r="L4">
        <f>COUNTIF('HIER INVULLEN'!L13:L112,"gemengd")</f>
        <v>0</v>
      </c>
      <c r="M4">
        <f>COUNTIF('HIER INVULLEN'!E13:E112,"ja")</f>
        <v>1</v>
      </c>
      <c r="N4">
        <f>COUNTIF('HIER INVULLEN'!J13:J112,"ja")</f>
        <v>1</v>
      </c>
      <c r="O4">
        <f>COUNTIF('HIER INVULLEN'!K13:K112,'HIER INVULLEN'!B4)</f>
        <v>1</v>
      </c>
      <c r="P4">
        <f>COUNTIF('HIER INVULLEN'!K13:K112,'HIER INVULLEN'!B5)</f>
        <v>0</v>
      </c>
      <c r="Q4" t="e">
        <f>IF(COUNTIF('HIER INVULLEN'!K13:K112,'HIER INVULLEN'!B6)=0,#N/A,COUNTIF('HIER INVULLEN'!K13:K112,'HIER INVULLEN'!B6))</f>
        <v>#N/A</v>
      </c>
      <c r="R4" s="16" t="e">
        <f>IF(COUNTIF('HIER INVULLEN'!K13:K112,'HIER INVULLEN'!B7)=0,#N/A,COUNTIF('HIER INVULLEN'!K13:K112,'HIER INVULLEN'!B7))</f>
        <v>#N/A</v>
      </c>
      <c r="S4" s="16" t="e">
        <f>IF(COUNTIF('HIER INVULLEN'!K13:K112,'HIER INVULLEN'!B8)=0,#N/A,COUNTIF('HIER INVULLEN'!K13:K112,'HIER INVULLEN'!B8))</f>
        <v>#N/A</v>
      </c>
      <c r="T4" s="16" t="e">
        <f>IF(COUNTIF('HIER INVULLEN'!K13:K112,'HIER INVULLEN'!B9)=0,#N/A,COUNTIF('HIER INVULLEN'!K13:K112,'HIER INVULLEN'!B9))</f>
        <v>#N/A</v>
      </c>
      <c r="U4">
        <f>COUNTIF('HIER INVULLEN'!K13:K112,"Niet in afdeling")</f>
        <v>1</v>
      </c>
      <c r="V4">
        <f>COUNTIF(D8:D257,"&gt;1")</f>
        <v>0</v>
      </c>
      <c r="W4">
        <f>COUNTIF(D8:D257,1)</f>
        <v>2</v>
      </c>
    </row>
    <row r="5" spans="1:23">
      <c r="A5" t="s">
        <v>66</v>
      </c>
      <c r="B5" s="11">
        <f>B4/$A$4</f>
        <v>0.33333333333333331</v>
      </c>
      <c r="C5" s="11">
        <f t="shared" ref="C5:U5" si="0">C4/$A$4</f>
        <v>0.33333333333333331</v>
      </c>
      <c r="D5" s="11">
        <f t="shared" si="0"/>
        <v>0</v>
      </c>
      <c r="E5" s="11">
        <f t="shared" si="0"/>
        <v>0</v>
      </c>
      <c r="F5" s="11">
        <f t="shared" si="0"/>
        <v>0</v>
      </c>
      <c r="G5" s="11">
        <f t="shared" si="0"/>
        <v>0.33333333333333331</v>
      </c>
      <c r="H5" s="11">
        <f>H4/$A$4</f>
        <v>0.33333333333333331</v>
      </c>
      <c r="I5" s="11">
        <f>I4/$A$4</f>
        <v>0.33333333333333331</v>
      </c>
      <c r="J5" s="11">
        <f t="shared" si="0"/>
        <v>0</v>
      </c>
      <c r="K5" s="11">
        <f t="shared" ref="K5:L5" si="1">K4/$A$4</f>
        <v>0.33333333333333331</v>
      </c>
      <c r="L5" s="11">
        <f t="shared" si="1"/>
        <v>0</v>
      </c>
      <c r="M5" s="11">
        <f t="shared" si="0"/>
        <v>0.33333333333333331</v>
      </c>
      <c r="N5" s="11">
        <f t="shared" si="0"/>
        <v>0.33333333333333331</v>
      </c>
      <c r="O5" s="11">
        <f t="shared" si="0"/>
        <v>0.33333333333333331</v>
      </c>
      <c r="P5" s="11">
        <f t="shared" si="0"/>
        <v>0</v>
      </c>
      <c r="Q5" s="11" t="e">
        <f t="shared" si="0"/>
        <v>#N/A</v>
      </c>
      <c r="R5" s="11" t="e">
        <f t="shared" si="0"/>
        <v>#N/A</v>
      </c>
      <c r="S5" s="11" t="e">
        <f t="shared" si="0"/>
        <v>#N/A</v>
      </c>
      <c r="T5" s="11" t="e">
        <f t="shared" ref="T5" si="2">T4/$A$4</f>
        <v>#N/A</v>
      </c>
      <c r="U5" s="11">
        <f t="shared" si="0"/>
        <v>0.33333333333333331</v>
      </c>
      <c r="V5" s="11">
        <f t="shared" ref="V5" si="3">V4/$A$4</f>
        <v>0</v>
      </c>
      <c r="W5" s="11">
        <f t="shared" ref="W5" si="4">W4/$A$4</f>
        <v>0.66666666666666663</v>
      </c>
    </row>
    <row r="6" spans="1:23">
      <c r="A6" s="8" t="s">
        <v>67</v>
      </c>
    </row>
    <row r="7" spans="1:23">
      <c r="A7" t="s">
        <v>16</v>
      </c>
      <c r="B7" t="s">
        <v>17</v>
      </c>
      <c r="C7" t="s">
        <v>68</v>
      </c>
      <c r="D7" t="s">
        <v>69</v>
      </c>
      <c r="E7" t="s">
        <v>70</v>
      </c>
      <c r="F7" t="s">
        <v>71</v>
      </c>
      <c r="G7" t="s">
        <v>72</v>
      </c>
      <c r="H7" t="s">
        <v>73</v>
      </c>
    </row>
    <row r="8" spans="1:23">
      <c r="A8" s="31">
        <f>DATE('HIER INVULLEN'!B1,9,1)</f>
        <v>45536</v>
      </c>
      <c r="B8" s="3" t="e">
        <f>VLOOKUP(A8,'HIER INVULLEN'!$A$13:$K$112,2,FALSE)</f>
        <v>#N/A</v>
      </c>
      <c r="C8" t="e">
        <f>VLOOKUP(A8,'HIER INVULLEN'!$A$13:$K$112,3,FALSE)</f>
        <v>#N/A</v>
      </c>
      <c r="D8" t="e">
        <f>B8-A8+1</f>
        <v>#N/A</v>
      </c>
      <c r="E8" t="e">
        <f>VLOOKUP(A8,'HIER INVULLEN'!$A$13:$K$112,9,FALSE)</f>
        <v>#N/A</v>
      </c>
      <c r="F8" t="e">
        <f>VLOOKUP(A8,'HIER INVULLEN'!$A$13:$K$112,8,FALSE)</f>
        <v>#N/A</v>
      </c>
      <c r="G8" t="e">
        <f>VLOOKUP(A8,'HIER INVULLEN'!$A$13:$K$112,7,FALSE)</f>
        <v>#N/A</v>
      </c>
      <c r="H8" t="e">
        <f>VLOOKUP(A8,'HIER INVULLEN'!$A$13:$K$112,6,FALSE)</f>
        <v>#N/A</v>
      </c>
    </row>
    <row r="9" spans="1:23">
      <c r="A9" s="31">
        <f>A8+1</f>
        <v>45537</v>
      </c>
      <c r="B9" s="3" t="e">
        <f>VLOOKUP(A9,'HIER INVULLEN'!$A$13:$K$112,2,FALSE)</f>
        <v>#N/A</v>
      </c>
      <c r="C9" t="e">
        <f>VLOOKUP(A9,'HIER INVULLEN'!$A$13:$K$112,3,FALSE)</f>
        <v>#N/A</v>
      </c>
      <c r="D9" t="e">
        <f t="shared" ref="D9:D72" si="5">B9-A9+1</f>
        <v>#N/A</v>
      </c>
      <c r="E9" t="e">
        <f>VLOOKUP(A9,'HIER INVULLEN'!$A$13:$K$112,9,FALSE)</f>
        <v>#N/A</v>
      </c>
      <c r="F9" t="e">
        <f>VLOOKUP(A9,'HIER INVULLEN'!$A$13:$K$112,8,FALSE)</f>
        <v>#N/A</v>
      </c>
      <c r="G9" t="e">
        <f>VLOOKUP(A9,'HIER INVULLEN'!$A$13:$K$112,7,FALSE)</f>
        <v>#N/A</v>
      </c>
      <c r="H9" t="e">
        <f>VLOOKUP(A9,'HIER INVULLEN'!$A$13:$K$112,6,FALSE)</f>
        <v>#N/A</v>
      </c>
    </row>
    <row r="10" spans="1:23">
      <c r="A10" s="31">
        <f>A9+1</f>
        <v>45538</v>
      </c>
      <c r="B10" s="3" t="e">
        <f>VLOOKUP(A10,'HIER INVULLEN'!$A$13:$K$112,2,FALSE)</f>
        <v>#N/A</v>
      </c>
      <c r="C10" t="e">
        <f>VLOOKUP(A10,'HIER INVULLEN'!$A$13:$K$112,3,FALSE)</f>
        <v>#N/A</v>
      </c>
      <c r="D10" t="e">
        <f t="shared" si="5"/>
        <v>#N/A</v>
      </c>
      <c r="E10" t="e">
        <f>VLOOKUP(A10,'HIER INVULLEN'!$A$13:$K$112,9,FALSE)</f>
        <v>#N/A</v>
      </c>
      <c r="F10" t="e">
        <f>VLOOKUP(A10,'HIER INVULLEN'!$A$13:$K$112,8,FALSE)</f>
        <v>#N/A</v>
      </c>
      <c r="G10" t="e">
        <f>VLOOKUP(A10,'HIER INVULLEN'!$A$13:$K$112,7,FALSE)</f>
        <v>#N/A</v>
      </c>
      <c r="H10" t="e">
        <f>VLOOKUP(A10,'HIER INVULLEN'!$A$13:$K$112,6,FALSE)</f>
        <v>#N/A</v>
      </c>
    </row>
    <row r="11" spans="1:23">
      <c r="A11" s="31">
        <f t="shared" ref="A11:A74" si="6">A10+1</f>
        <v>45539</v>
      </c>
      <c r="B11" s="3" t="e">
        <f>VLOOKUP(A11,'HIER INVULLEN'!$A$13:$K$112,2,FALSE)</f>
        <v>#N/A</v>
      </c>
      <c r="C11" t="e">
        <f>VLOOKUP(A11,'HIER INVULLEN'!$A$13:$K$112,3,FALSE)</f>
        <v>#N/A</v>
      </c>
      <c r="D11" t="e">
        <f t="shared" si="5"/>
        <v>#N/A</v>
      </c>
      <c r="E11" t="e">
        <f>VLOOKUP(A11,'HIER INVULLEN'!$A$13:$K$112,9,FALSE)</f>
        <v>#N/A</v>
      </c>
      <c r="F11" t="e">
        <f>VLOOKUP(A11,'HIER INVULLEN'!$A$13:$K$112,8,FALSE)</f>
        <v>#N/A</v>
      </c>
      <c r="G11" t="e">
        <f>VLOOKUP(A11,'HIER INVULLEN'!$A$13:$K$112,7,FALSE)</f>
        <v>#N/A</v>
      </c>
      <c r="H11" t="e">
        <f>VLOOKUP(A11,'HIER INVULLEN'!$A$13:$K$112,6,FALSE)</f>
        <v>#N/A</v>
      </c>
    </row>
    <row r="12" spans="1:23">
      <c r="A12" s="31">
        <f t="shared" si="6"/>
        <v>45540</v>
      </c>
      <c r="B12" s="3" t="e">
        <f>VLOOKUP(A12,'HIER INVULLEN'!$A$13:$K$112,2,FALSE)</f>
        <v>#N/A</v>
      </c>
      <c r="C12" t="e">
        <f>VLOOKUP(A12,'HIER INVULLEN'!$A$13:$K$112,3,FALSE)</f>
        <v>#N/A</v>
      </c>
      <c r="D12" t="e">
        <f t="shared" si="5"/>
        <v>#N/A</v>
      </c>
      <c r="E12" t="e">
        <f>VLOOKUP(A12,'HIER INVULLEN'!$A$13:$K$112,9,FALSE)</f>
        <v>#N/A</v>
      </c>
      <c r="F12" t="e">
        <f>VLOOKUP(A12,'HIER INVULLEN'!$A$13:$K$112,8,FALSE)</f>
        <v>#N/A</v>
      </c>
      <c r="G12" t="e">
        <f>VLOOKUP(A12,'HIER INVULLEN'!$A$13:$K$112,7,FALSE)</f>
        <v>#N/A</v>
      </c>
      <c r="H12" t="e">
        <f>VLOOKUP(A12,'HIER INVULLEN'!$A$13:$K$112,6,FALSE)</f>
        <v>#N/A</v>
      </c>
    </row>
    <row r="13" spans="1:23">
      <c r="A13" s="31">
        <f t="shared" si="6"/>
        <v>45541</v>
      </c>
      <c r="B13" s="3" t="e">
        <f>VLOOKUP(A13,'HIER INVULLEN'!$A$13:$K$112,2,FALSE)</f>
        <v>#N/A</v>
      </c>
      <c r="C13" t="e">
        <f>VLOOKUP(A13,'HIER INVULLEN'!$A$13:$K$112,3,FALSE)</f>
        <v>#N/A</v>
      </c>
      <c r="D13" t="e">
        <f t="shared" si="5"/>
        <v>#N/A</v>
      </c>
      <c r="E13" t="e">
        <f>VLOOKUP(A13,'HIER INVULLEN'!$A$13:$K$112,9,FALSE)</f>
        <v>#N/A</v>
      </c>
      <c r="F13" t="e">
        <f>VLOOKUP(A13,'HIER INVULLEN'!$A$13:$K$112,8,FALSE)</f>
        <v>#N/A</v>
      </c>
      <c r="G13" t="e">
        <f>VLOOKUP(A13,'HIER INVULLEN'!$A$13:$K$112,7,FALSE)</f>
        <v>#N/A</v>
      </c>
      <c r="H13" t="e">
        <f>VLOOKUP(A13,'HIER INVULLEN'!$A$13:$K$112,6,FALSE)</f>
        <v>#N/A</v>
      </c>
    </row>
    <row r="14" spans="1:23">
      <c r="A14" s="31">
        <f t="shared" si="6"/>
        <v>45542</v>
      </c>
      <c r="B14" s="3" t="e">
        <f>VLOOKUP(A14,'HIER INVULLEN'!$A$13:$K$112,2,FALSE)</f>
        <v>#N/A</v>
      </c>
      <c r="C14" t="e">
        <f>VLOOKUP(A14,'HIER INVULLEN'!$A$13:$K$112,3,FALSE)</f>
        <v>#N/A</v>
      </c>
      <c r="D14" t="e">
        <f t="shared" si="5"/>
        <v>#N/A</v>
      </c>
      <c r="E14" t="e">
        <f>VLOOKUP(A14,'HIER INVULLEN'!$A$13:$K$112,9,FALSE)</f>
        <v>#N/A</v>
      </c>
      <c r="F14" t="e">
        <f>VLOOKUP(A14,'HIER INVULLEN'!$A$13:$K$112,8,FALSE)</f>
        <v>#N/A</v>
      </c>
      <c r="G14" t="e">
        <f>VLOOKUP(A14,'HIER INVULLEN'!$A$13:$K$112,7,FALSE)</f>
        <v>#N/A</v>
      </c>
      <c r="H14" t="e">
        <f>VLOOKUP(A14,'HIER INVULLEN'!$A$13:$K$112,6,FALSE)</f>
        <v>#N/A</v>
      </c>
    </row>
    <row r="15" spans="1:23">
      <c r="A15" s="31">
        <f t="shared" si="6"/>
        <v>45543</v>
      </c>
      <c r="B15" s="3" t="e">
        <f>VLOOKUP(A15,'HIER INVULLEN'!$A$13:$K$112,2,FALSE)</f>
        <v>#N/A</v>
      </c>
      <c r="C15" t="e">
        <f>VLOOKUP(A15,'HIER INVULLEN'!$A$13:$K$112,3,FALSE)</f>
        <v>#N/A</v>
      </c>
      <c r="D15" t="e">
        <f t="shared" si="5"/>
        <v>#N/A</v>
      </c>
      <c r="E15" t="e">
        <f>VLOOKUP(A15,'HIER INVULLEN'!$A$13:$K$112,9,FALSE)</f>
        <v>#N/A</v>
      </c>
      <c r="F15" t="e">
        <f>VLOOKUP(A15,'HIER INVULLEN'!$A$13:$K$112,8,FALSE)</f>
        <v>#N/A</v>
      </c>
      <c r="G15" t="e">
        <f>VLOOKUP(A15,'HIER INVULLEN'!$A$13:$K$112,7,FALSE)</f>
        <v>#N/A</v>
      </c>
      <c r="H15" t="e">
        <f>VLOOKUP(A15,'HIER INVULLEN'!$A$13:$K$112,6,FALSE)</f>
        <v>#N/A</v>
      </c>
    </row>
    <row r="16" spans="1:23">
      <c r="A16" s="31">
        <f t="shared" si="6"/>
        <v>45544</v>
      </c>
      <c r="B16" s="3" t="e">
        <f>VLOOKUP(A16,'HIER INVULLEN'!$A$13:$K$112,2,FALSE)</f>
        <v>#N/A</v>
      </c>
      <c r="C16" t="e">
        <f>VLOOKUP(A16,'HIER INVULLEN'!$A$13:$K$112,3,FALSE)</f>
        <v>#N/A</v>
      </c>
      <c r="D16" t="e">
        <f t="shared" si="5"/>
        <v>#N/A</v>
      </c>
      <c r="E16" t="e">
        <f>VLOOKUP(A16,'HIER INVULLEN'!$A$13:$K$112,9,FALSE)</f>
        <v>#N/A</v>
      </c>
      <c r="F16" t="e">
        <f>VLOOKUP(A16,'HIER INVULLEN'!$A$13:$K$112,8,FALSE)</f>
        <v>#N/A</v>
      </c>
      <c r="G16" t="e">
        <f>VLOOKUP(A16,'HIER INVULLEN'!$A$13:$K$112,7,FALSE)</f>
        <v>#N/A</v>
      </c>
      <c r="H16" t="e">
        <f>VLOOKUP(A16,'HIER INVULLEN'!$A$13:$K$112,6,FALSE)</f>
        <v>#N/A</v>
      </c>
    </row>
    <row r="17" spans="1:8">
      <c r="A17" s="31">
        <f t="shared" si="6"/>
        <v>45545</v>
      </c>
      <c r="B17" s="3" t="e">
        <f>VLOOKUP(A17,'HIER INVULLEN'!$A$13:$K$112,2,FALSE)</f>
        <v>#N/A</v>
      </c>
      <c r="C17" t="e">
        <f>VLOOKUP(A17,'HIER INVULLEN'!$A$13:$K$112,3,FALSE)</f>
        <v>#N/A</v>
      </c>
      <c r="D17" t="e">
        <f t="shared" si="5"/>
        <v>#N/A</v>
      </c>
      <c r="E17" t="e">
        <f>VLOOKUP(A17,'HIER INVULLEN'!$A$13:$K$112,9,FALSE)</f>
        <v>#N/A</v>
      </c>
      <c r="F17" t="e">
        <f>VLOOKUP(A17,'HIER INVULLEN'!$A$13:$K$112,8,FALSE)</f>
        <v>#N/A</v>
      </c>
      <c r="G17" t="e">
        <f>VLOOKUP(A17,'HIER INVULLEN'!$A$13:$K$112,7,FALSE)</f>
        <v>#N/A</v>
      </c>
      <c r="H17" t="e">
        <f>VLOOKUP(A17,'HIER INVULLEN'!$A$13:$K$112,6,FALSE)</f>
        <v>#N/A</v>
      </c>
    </row>
    <row r="18" spans="1:8">
      <c r="A18" s="31">
        <f t="shared" si="6"/>
        <v>45546</v>
      </c>
      <c r="B18" s="3" t="e">
        <f>VLOOKUP(A18,'HIER INVULLEN'!$A$13:$K$112,2,FALSE)</f>
        <v>#N/A</v>
      </c>
      <c r="C18" t="e">
        <f>VLOOKUP(A18,'HIER INVULLEN'!$A$13:$K$112,3,FALSE)</f>
        <v>#N/A</v>
      </c>
      <c r="D18" t="e">
        <f t="shared" si="5"/>
        <v>#N/A</v>
      </c>
      <c r="E18" t="e">
        <f>VLOOKUP(A18,'HIER INVULLEN'!$A$13:$K$112,9,FALSE)</f>
        <v>#N/A</v>
      </c>
      <c r="F18" t="e">
        <f>VLOOKUP(A18,'HIER INVULLEN'!$A$13:$K$112,8,FALSE)</f>
        <v>#N/A</v>
      </c>
      <c r="G18" t="e">
        <f>VLOOKUP(A18,'HIER INVULLEN'!$A$13:$K$112,7,FALSE)</f>
        <v>#N/A</v>
      </c>
      <c r="H18" t="e">
        <f>VLOOKUP(A18,'HIER INVULLEN'!$A$13:$K$112,6,FALSE)</f>
        <v>#N/A</v>
      </c>
    </row>
    <row r="19" spans="1:8">
      <c r="A19" s="31">
        <f t="shared" si="6"/>
        <v>45547</v>
      </c>
      <c r="B19" s="3" t="e">
        <f>VLOOKUP(A19,'HIER INVULLEN'!$A$13:$K$112,2,FALSE)</f>
        <v>#N/A</v>
      </c>
      <c r="C19" t="e">
        <f>VLOOKUP(A19,'HIER INVULLEN'!$A$13:$K$112,3,FALSE)</f>
        <v>#N/A</v>
      </c>
      <c r="D19" t="e">
        <f t="shared" si="5"/>
        <v>#N/A</v>
      </c>
      <c r="E19" t="e">
        <f>VLOOKUP(A19,'HIER INVULLEN'!$A$13:$K$112,9,FALSE)</f>
        <v>#N/A</v>
      </c>
      <c r="F19" t="e">
        <f>VLOOKUP(A19,'HIER INVULLEN'!$A$13:$K$112,8,FALSE)</f>
        <v>#N/A</v>
      </c>
      <c r="G19" t="e">
        <f>VLOOKUP(A19,'HIER INVULLEN'!$A$13:$K$112,7,FALSE)</f>
        <v>#N/A</v>
      </c>
      <c r="H19" t="e">
        <f>VLOOKUP(A19,'HIER INVULLEN'!$A$13:$K$112,6,FALSE)</f>
        <v>#N/A</v>
      </c>
    </row>
    <row r="20" spans="1:8">
      <c r="A20" s="31">
        <f t="shared" si="6"/>
        <v>45548</v>
      </c>
      <c r="B20" s="3" t="e">
        <f>VLOOKUP(A20,'HIER INVULLEN'!$A$13:$K$112,2,FALSE)</f>
        <v>#N/A</v>
      </c>
      <c r="C20" t="e">
        <f>VLOOKUP(A20,'HIER INVULLEN'!$A$13:$K$112,3,FALSE)</f>
        <v>#N/A</v>
      </c>
      <c r="D20" t="e">
        <f t="shared" si="5"/>
        <v>#N/A</v>
      </c>
      <c r="E20" t="e">
        <f>VLOOKUP(A20,'HIER INVULLEN'!$A$13:$K$112,9,FALSE)</f>
        <v>#N/A</v>
      </c>
      <c r="F20" t="e">
        <f>VLOOKUP(A20,'HIER INVULLEN'!$A$13:$K$112,8,FALSE)</f>
        <v>#N/A</v>
      </c>
      <c r="G20" t="e">
        <f>VLOOKUP(A20,'HIER INVULLEN'!$A$13:$K$112,7,FALSE)</f>
        <v>#N/A</v>
      </c>
      <c r="H20" t="e">
        <f>VLOOKUP(A20,'HIER INVULLEN'!$A$13:$K$112,6,FALSE)</f>
        <v>#N/A</v>
      </c>
    </row>
    <row r="21" spans="1:8">
      <c r="A21" s="31">
        <f t="shared" si="6"/>
        <v>45549</v>
      </c>
      <c r="B21" s="3" t="e">
        <f>VLOOKUP(A21,'HIER INVULLEN'!$A$13:$K$112,2,FALSE)</f>
        <v>#N/A</v>
      </c>
      <c r="C21" t="e">
        <f>VLOOKUP(A21,'HIER INVULLEN'!$A$13:$K$112,3,FALSE)</f>
        <v>#N/A</v>
      </c>
      <c r="D21" t="e">
        <f t="shared" si="5"/>
        <v>#N/A</v>
      </c>
      <c r="E21" t="e">
        <f>VLOOKUP(A21,'HIER INVULLEN'!$A$13:$K$112,9,FALSE)</f>
        <v>#N/A</v>
      </c>
      <c r="F21" t="e">
        <f>VLOOKUP(A21,'HIER INVULLEN'!$A$13:$K$112,8,FALSE)</f>
        <v>#N/A</v>
      </c>
      <c r="G21" t="e">
        <f>VLOOKUP(A21,'HIER INVULLEN'!$A$13:$K$112,7,FALSE)</f>
        <v>#N/A</v>
      </c>
      <c r="H21" t="e">
        <f>VLOOKUP(A21,'HIER INVULLEN'!$A$13:$K$112,6,FALSE)</f>
        <v>#N/A</v>
      </c>
    </row>
    <row r="22" spans="1:8">
      <c r="A22" s="31">
        <f t="shared" si="6"/>
        <v>45550</v>
      </c>
      <c r="B22" s="3" t="e">
        <f>VLOOKUP(A22,'HIER INVULLEN'!$A$13:$K$112,2,FALSE)</f>
        <v>#N/A</v>
      </c>
      <c r="C22" t="e">
        <f>VLOOKUP(A22,'HIER INVULLEN'!$A$13:$K$112,3,FALSE)</f>
        <v>#N/A</v>
      </c>
      <c r="D22" t="e">
        <f t="shared" si="5"/>
        <v>#N/A</v>
      </c>
      <c r="E22" t="e">
        <f>VLOOKUP(A22,'HIER INVULLEN'!$A$13:$K$112,9,FALSE)</f>
        <v>#N/A</v>
      </c>
      <c r="F22" t="e">
        <f>VLOOKUP(A22,'HIER INVULLEN'!$A$13:$K$112,8,FALSE)</f>
        <v>#N/A</v>
      </c>
      <c r="G22" t="e">
        <f>VLOOKUP(A22,'HIER INVULLEN'!$A$13:$K$112,7,FALSE)</f>
        <v>#N/A</v>
      </c>
      <c r="H22" t="e">
        <f>VLOOKUP(A22,'HIER INVULLEN'!$A$13:$K$112,6,FALSE)</f>
        <v>#N/A</v>
      </c>
    </row>
    <row r="23" spans="1:8">
      <c r="A23" s="31">
        <f t="shared" si="6"/>
        <v>45551</v>
      </c>
      <c r="B23" s="3" t="e">
        <f>VLOOKUP(A23,'HIER INVULLEN'!$A$13:$K$112,2,FALSE)</f>
        <v>#N/A</v>
      </c>
      <c r="C23" t="e">
        <f>VLOOKUP(A23,'HIER INVULLEN'!$A$13:$K$112,3,FALSE)</f>
        <v>#N/A</v>
      </c>
      <c r="D23" t="e">
        <f t="shared" si="5"/>
        <v>#N/A</v>
      </c>
      <c r="E23" t="e">
        <f>VLOOKUP(A23,'HIER INVULLEN'!$A$13:$K$112,9,FALSE)</f>
        <v>#N/A</v>
      </c>
      <c r="F23" t="e">
        <f>VLOOKUP(A23,'HIER INVULLEN'!$A$13:$K$112,8,FALSE)</f>
        <v>#N/A</v>
      </c>
      <c r="G23" t="e">
        <f>VLOOKUP(A23,'HIER INVULLEN'!$A$13:$K$112,7,FALSE)</f>
        <v>#N/A</v>
      </c>
      <c r="H23" t="e">
        <f>VLOOKUP(A23,'HIER INVULLEN'!$A$13:$K$112,6,FALSE)</f>
        <v>#N/A</v>
      </c>
    </row>
    <row r="24" spans="1:8">
      <c r="A24" s="31">
        <f t="shared" si="6"/>
        <v>45552</v>
      </c>
      <c r="B24" s="3" t="e">
        <f>VLOOKUP(A24,'HIER INVULLEN'!$A$13:$K$112,2,FALSE)</f>
        <v>#N/A</v>
      </c>
      <c r="C24" t="e">
        <f>VLOOKUP(A24,'HIER INVULLEN'!$A$13:$K$112,3,FALSE)</f>
        <v>#N/A</v>
      </c>
      <c r="D24" t="e">
        <f t="shared" si="5"/>
        <v>#N/A</v>
      </c>
      <c r="E24" t="e">
        <f>VLOOKUP(A24,'HIER INVULLEN'!$A$13:$K$112,9,FALSE)</f>
        <v>#N/A</v>
      </c>
      <c r="F24" t="e">
        <f>VLOOKUP(A24,'HIER INVULLEN'!$A$13:$K$112,8,FALSE)</f>
        <v>#N/A</v>
      </c>
      <c r="G24" t="e">
        <f>VLOOKUP(A24,'HIER INVULLEN'!$A$13:$K$112,7,FALSE)</f>
        <v>#N/A</v>
      </c>
      <c r="H24" t="e">
        <f>VLOOKUP(A24,'HIER INVULLEN'!$A$13:$K$112,6,FALSE)</f>
        <v>#N/A</v>
      </c>
    </row>
    <row r="25" spans="1:8">
      <c r="A25" s="31">
        <f t="shared" si="6"/>
        <v>45553</v>
      </c>
      <c r="B25" s="3" t="e">
        <f>VLOOKUP(A25,'HIER INVULLEN'!$A$13:$K$112,2,FALSE)</f>
        <v>#N/A</v>
      </c>
      <c r="C25" t="e">
        <f>VLOOKUP(A25,'HIER INVULLEN'!$A$13:$K$112,3,FALSE)</f>
        <v>#N/A</v>
      </c>
      <c r="D25" t="e">
        <f t="shared" si="5"/>
        <v>#N/A</v>
      </c>
      <c r="E25" t="e">
        <f>VLOOKUP(A25,'HIER INVULLEN'!$A$13:$K$112,9,FALSE)</f>
        <v>#N/A</v>
      </c>
      <c r="F25" t="e">
        <f>VLOOKUP(A25,'HIER INVULLEN'!$A$13:$K$112,8,FALSE)</f>
        <v>#N/A</v>
      </c>
      <c r="G25" t="e">
        <f>VLOOKUP(A25,'HIER INVULLEN'!$A$13:$K$112,7,FALSE)</f>
        <v>#N/A</v>
      </c>
      <c r="H25" t="e">
        <f>VLOOKUP(A25,'HIER INVULLEN'!$A$13:$K$112,6,FALSE)</f>
        <v>#N/A</v>
      </c>
    </row>
    <row r="26" spans="1:8">
      <c r="A26" s="31">
        <f t="shared" si="6"/>
        <v>45554</v>
      </c>
      <c r="B26" s="3" t="e">
        <f>VLOOKUP(A26,'HIER INVULLEN'!$A$13:$K$112,2,FALSE)</f>
        <v>#N/A</v>
      </c>
      <c r="C26" t="e">
        <f>VLOOKUP(A26,'HIER INVULLEN'!$A$13:$K$112,3,FALSE)</f>
        <v>#N/A</v>
      </c>
      <c r="D26" t="e">
        <f t="shared" si="5"/>
        <v>#N/A</v>
      </c>
      <c r="E26" t="e">
        <f>VLOOKUP(A26,'HIER INVULLEN'!$A$13:$K$112,9,FALSE)</f>
        <v>#N/A</v>
      </c>
      <c r="F26" t="e">
        <f>VLOOKUP(A26,'HIER INVULLEN'!$A$13:$K$112,8,FALSE)</f>
        <v>#N/A</v>
      </c>
      <c r="G26" t="e">
        <f>VLOOKUP(A26,'HIER INVULLEN'!$A$13:$K$112,7,FALSE)</f>
        <v>#N/A</v>
      </c>
      <c r="H26" t="e">
        <f>VLOOKUP(A26,'HIER INVULLEN'!$A$13:$K$112,6,FALSE)</f>
        <v>#N/A</v>
      </c>
    </row>
    <row r="27" spans="1:8">
      <c r="A27" s="31">
        <f t="shared" si="6"/>
        <v>45555</v>
      </c>
      <c r="B27" s="3" t="e">
        <f>VLOOKUP(A27,'HIER INVULLEN'!$A$13:$K$112,2,FALSE)</f>
        <v>#N/A</v>
      </c>
      <c r="C27" t="e">
        <f>VLOOKUP(A27,'HIER INVULLEN'!$A$13:$K$112,3,FALSE)</f>
        <v>#N/A</v>
      </c>
      <c r="D27" t="e">
        <f t="shared" si="5"/>
        <v>#N/A</v>
      </c>
      <c r="E27" t="e">
        <f>VLOOKUP(A27,'HIER INVULLEN'!$A$13:$K$112,9,FALSE)</f>
        <v>#N/A</v>
      </c>
      <c r="F27" t="e">
        <f>VLOOKUP(A27,'HIER INVULLEN'!$A$13:$K$112,8,FALSE)</f>
        <v>#N/A</v>
      </c>
      <c r="G27" t="e">
        <f>VLOOKUP(A27,'HIER INVULLEN'!$A$13:$K$112,7,FALSE)</f>
        <v>#N/A</v>
      </c>
      <c r="H27" t="e">
        <f>VLOOKUP(A27,'HIER INVULLEN'!$A$13:$K$112,6,FALSE)</f>
        <v>#N/A</v>
      </c>
    </row>
    <row r="28" spans="1:8">
      <c r="A28" s="31">
        <f t="shared" si="6"/>
        <v>45556</v>
      </c>
      <c r="B28" s="3" t="e">
        <f>VLOOKUP(A28,'HIER INVULLEN'!$A$13:$K$112,2,FALSE)</f>
        <v>#N/A</v>
      </c>
      <c r="C28" t="e">
        <f>VLOOKUP(A28,'HIER INVULLEN'!$A$13:$K$112,3,FALSE)</f>
        <v>#N/A</v>
      </c>
      <c r="D28" t="e">
        <f t="shared" si="5"/>
        <v>#N/A</v>
      </c>
      <c r="E28" t="e">
        <f>VLOOKUP(A28,'HIER INVULLEN'!$A$13:$K$112,9,FALSE)</f>
        <v>#N/A</v>
      </c>
      <c r="F28" t="e">
        <f>VLOOKUP(A28,'HIER INVULLEN'!$A$13:$K$112,8,FALSE)</f>
        <v>#N/A</v>
      </c>
      <c r="G28" t="e">
        <f>VLOOKUP(A28,'HIER INVULLEN'!$A$13:$K$112,7,FALSE)</f>
        <v>#N/A</v>
      </c>
      <c r="H28" t="e">
        <f>VLOOKUP(A28,'HIER INVULLEN'!$A$13:$K$112,6,FALSE)</f>
        <v>#N/A</v>
      </c>
    </row>
    <row r="29" spans="1:8">
      <c r="A29" s="31">
        <f t="shared" si="6"/>
        <v>45557</v>
      </c>
      <c r="B29" s="3" t="e">
        <f>VLOOKUP(A29,'HIER INVULLEN'!$A$13:$K$112,2,FALSE)</f>
        <v>#N/A</v>
      </c>
      <c r="C29" t="e">
        <f>VLOOKUP(A29,'HIER INVULLEN'!$A$13:$K$112,3,FALSE)</f>
        <v>#N/A</v>
      </c>
      <c r="D29" t="e">
        <f t="shared" si="5"/>
        <v>#N/A</v>
      </c>
      <c r="E29" t="e">
        <f>VLOOKUP(A29,'HIER INVULLEN'!$A$13:$K$112,9,FALSE)</f>
        <v>#N/A</v>
      </c>
      <c r="F29" t="e">
        <f>VLOOKUP(A29,'HIER INVULLEN'!$A$13:$K$112,8,FALSE)</f>
        <v>#N/A</v>
      </c>
      <c r="G29" t="e">
        <f>VLOOKUP(A29,'HIER INVULLEN'!$A$13:$K$112,7,FALSE)</f>
        <v>#N/A</v>
      </c>
      <c r="H29" t="e">
        <f>VLOOKUP(A29,'HIER INVULLEN'!$A$13:$K$112,6,FALSE)</f>
        <v>#N/A</v>
      </c>
    </row>
    <row r="30" spans="1:8">
      <c r="A30" s="31">
        <f t="shared" si="6"/>
        <v>45558</v>
      </c>
      <c r="B30" s="3" t="e">
        <f>VLOOKUP(A30,'HIER INVULLEN'!$A$13:$K$112,2,FALSE)</f>
        <v>#N/A</v>
      </c>
      <c r="C30" t="e">
        <f>VLOOKUP(A30,'HIER INVULLEN'!$A$13:$K$112,3,FALSE)</f>
        <v>#N/A</v>
      </c>
      <c r="D30" t="e">
        <f t="shared" si="5"/>
        <v>#N/A</v>
      </c>
      <c r="E30" t="e">
        <f>VLOOKUP(A30,'HIER INVULLEN'!$A$13:$K$112,9,FALSE)</f>
        <v>#N/A</v>
      </c>
      <c r="F30" t="e">
        <f>VLOOKUP(A30,'HIER INVULLEN'!$A$13:$K$112,8,FALSE)</f>
        <v>#N/A</v>
      </c>
      <c r="G30" t="e">
        <f>VLOOKUP(A30,'HIER INVULLEN'!$A$13:$K$112,7,FALSE)</f>
        <v>#N/A</v>
      </c>
      <c r="H30" t="e">
        <f>VLOOKUP(A30,'HIER INVULLEN'!$A$13:$K$112,6,FALSE)</f>
        <v>#N/A</v>
      </c>
    </row>
    <row r="31" spans="1:8">
      <c r="A31" s="31">
        <f t="shared" si="6"/>
        <v>45559</v>
      </c>
      <c r="B31" s="3" t="e">
        <f>VLOOKUP(A31,'HIER INVULLEN'!$A$13:$K$112,2,FALSE)</f>
        <v>#N/A</v>
      </c>
      <c r="C31" t="e">
        <f>VLOOKUP(A31,'HIER INVULLEN'!$A$13:$K$112,3,FALSE)</f>
        <v>#N/A</v>
      </c>
      <c r="D31" t="e">
        <f t="shared" si="5"/>
        <v>#N/A</v>
      </c>
      <c r="E31" t="e">
        <f>VLOOKUP(A31,'HIER INVULLEN'!$A$13:$K$112,9,FALSE)</f>
        <v>#N/A</v>
      </c>
      <c r="F31" t="e">
        <f>VLOOKUP(A31,'HIER INVULLEN'!$A$13:$K$112,8,FALSE)</f>
        <v>#N/A</v>
      </c>
      <c r="G31" t="e">
        <f>VLOOKUP(A31,'HIER INVULLEN'!$A$13:$K$112,7,FALSE)</f>
        <v>#N/A</v>
      </c>
      <c r="H31" t="e">
        <f>VLOOKUP(A31,'HIER INVULLEN'!$A$13:$K$112,6,FALSE)</f>
        <v>#N/A</v>
      </c>
    </row>
    <row r="32" spans="1:8">
      <c r="A32" s="31">
        <f t="shared" si="6"/>
        <v>45560</v>
      </c>
      <c r="B32" s="3" t="e">
        <f>VLOOKUP(A32,'HIER INVULLEN'!$A$13:$K$112,2,FALSE)</f>
        <v>#N/A</v>
      </c>
      <c r="C32" t="e">
        <f>VLOOKUP(A32,'HIER INVULLEN'!$A$13:$K$112,3,FALSE)</f>
        <v>#N/A</v>
      </c>
      <c r="D32" t="e">
        <f t="shared" si="5"/>
        <v>#N/A</v>
      </c>
      <c r="E32" t="e">
        <f>VLOOKUP(A32,'HIER INVULLEN'!$A$13:$K$112,9,FALSE)</f>
        <v>#N/A</v>
      </c>
      <c r="F32" t="e">
        <f>VLOOKUP(A32,'HIER INVULLEN'!$A$13:$K$112,8,FALSE)</f>
        <v>#N/A</v>
      </c>
      <c r="G32" t="e">
        <f>VLOOKUP(A32,'HIER INVULLEN'!$A$13:$K$112,7,FALSE)</f>
        <v>#N/A</v>
      </c>
      <c r="H32" t="e">
        <f>VLOOKUP(A32,'HIER INVULLEN'!$A$13:$K$112,6,FALSE)</f>
        <v>#N/A</v>
      </c>
    </row>
    <row r="33" spans="1:8">
      <c r="A33" s="31">
        <f t="shared" si="6"/>
        <v>45561</v>
      </c>
      <c r="B33" s="3" t="e">
        <f>VLOOKUP(A33,'HIER INVULLEN'!$A$13:$K$112,2,FALSE)</f>
        <v>#N/A</v>
      </c>
      <c r="C33" t="e">
        <f>VLOOKUP(A33,'HIER INVULLEN'!$A$13:$K$112,3,FALSE)</f>
        <v>#N/A</v>
      </c>
      <c r="D33" t="e">
        <f t="shared" si="5"/>
        <v>#N/A</v>
      </c>
      <c r="E33" t="e">
        <f>VLOOKUP(A33,'HIER INVULLEN'!$A$13:$K$112,9,FALSE)</f>
        <v>#N/A</v>
      </c>
      <c r="F33" t="e">
        <f>VLOOKUP(A33,'HIER INVULLEN'!$A$13:$K$112,8,FALSE)</f>
        <v>#N/A</v>
      </c>
      <c r="G33" t="e">
        <f>VLOOKUP(A33,'HIER INVULLEN'!$A$13:$K$112,7,FALSE)</f>
        <v>#N/A</v>
      </c>
      <c r="H33" t="e">
        <f>VLOOKUP(A33,'HIER INVULLEN'!$A$13:$K$112,6,FALSE)</f>
        <v>#N/A</v>
      </c>
    </row>
    <row r="34" spans="1:8">
      <c r="A34" s="31">
        <f t="shared" si="6"/>
        <v>45562</v>
      </c>
      <c r="B34" s="3" t="e">
        <f>VLOOKUP(A34,'HIER INVULLEN'!$A$13:$K$112,2,FALSE)</f>
        <v>#N/A</v>
      </c>
      <c r="C34" t="e">
        <f>VLOOKUP(A34,'HIER INVULLEN'!$A$13:$K$112,3,FALSE)</f>
        <v>#N/A</v>
      </c>
      <c r="D34" t="e">
        <f t="shared" si="5"/>
        <v>#N/A</v>
      </c>
      <c r="E34" t="e">
        <f>VLOOKUP(A34,'HIER INVULLEN'!$A$13:$K$112,9,FALSE)</f>
        <v>#N/A</v>
      </c>
      <c r="F34" t="e">
        <f>VLOOKUP(A34,'HIER INVULLEN'!$A$13:$K$112,8,FALSE)</f>
        <v>#N/A</v>
      </c>
      <c r="G34" t="e">
        <f>VLOOKUP(A34,'HIER INVULLEN'!$A$13:$K$112,7,FALSE)</f>
        <v>#N/A</v>
      </c>
      <c r="H34" t="e">
        <f>VLOOKUP(A34,'HIER INVULLEN'!$A$13:$K$112,6,FALSE)</f>
        <v>#N/A</v>
      </c>
    </row>
    <row r="35" spans="1:8">
      <c r="A35" s="31">
        <f t="shared" si="6"/>
        <v>45563</v>
      </c>
      <c r="B35" s="3" t="e">
        <f>VLOOKUP(A35,'HIER INVULLEN'!$A$13:$K$112,2,FALSE)</f>
        <v>#N/A</v>
      </c>
      <c r="C35" t="e">
        <f>VLOOKUP(A35,'HIER INVULLEN'!$A$13:$K$112,3,FALSE)</f>
        <v>#N/A</v>
      </c>
      <c r="D35" t="e">
        <f t="shared" si="5"/>
        <v>#N/A</v>
      </c>
      <c r="E35" t="e">
        <f>VLOOKUP(A35,'HIER INVULLEN'!$A$13:$K$112,9,FALSE)</f>
        <v>#N/A</v>
      </c>
      <c r="F35" t="e">
        <f>VLOOKUP(A35,'HIER INVULLEN'!$A$13:$K$112,8,FALSE)</f>
        <v>#N/A</v>
      </c>
      <c r="G35" t="e">
        <f>VLOOKUP(A35,'HIER INVULLEN'!$A$13:$K$112,7,FALSE)</f>
        <v>#N/A</v>
      </c>
      <c r="H35" t="e">
        <f>VLOOKUP(A35,'HIER INVULLEN'!$A$13:$K$112,6,FALSE)</f>
        <v>#N/A</v>
      </c>
    </row>
    <row r="36" spans="1:8">
      <c r="A36" s="31">
        <f t="shared" si="6"/>
        <v>45564</v>
      </c>
      <c r="B36" s="3" t="e">
        <f>VLOOKUP(A36,'HIER INVULLEN'!$A$13:$K$112,2,FALSE)</f>
        <v>#N/A</v>
      </c>
      <c r="C36" t="e">
        <f>VLOOKUP(A36,'HIER INVULLEN'!$A$13:$K$112,3,FALSE)</f>
        <v>#N/A</v>
      </c>
      <c r="D36" t="e">
        <f t="shared" si="5"/>
        <v>#N/A</v>
      </c>
      <c r="E36" t="e">
        <f>VLOOKUP(A36,'HIER INVULLEN'!$A$13:$K$112,9,FALSE)</f>
        <v>#N/A</v>
      </c>
      <c r="F36" t="e">
        <f>VLOOKUP(A36,'HIER INVULLEN'!$A$13:$K$112,8,FALSE)</f>
        <v>#N/A</v>
      </c>
      <c r="G36" t="e">
        <f>VLOOKUP(A36,'HIER INVULLEN'!$A$13:$K$112,7,FALSE)</f>
        <v>#N/A</v>
      </c>
      <c r="H36" t="e">
        <f>VLOOKUP(A36,'HIER INVULLEN'!$A$13:$K$112,6,FALSE)</f>
        <v>#N/A</v>
      </c>
    </row>
    <row r="37" spans="1:8">
      <c r="A37" s="31">
        <f t="shared" si="6"/>
        <v>45565</v>
      </c>
      <c r="B37" s="3" t="e">
        <f>VLOOKUP(A37,'HIER INVULLEN'!$A$13:$K$112,2,FALSE)</f>
        <v>#N/A</v>
      </c>
      <c r="C37" t="e">
        <f>VLOOKUP(A37,'HIER INVULLEN'!$A$13:$K$112,3,FALSE)</f>
        <v>#N/A</v>
      </c>
      <c r="D37" t="e">
        <f t="shared" si="5"/>
        <v>#N/A</v>
      </c>
      <c r="E37" t="e">
        <f>VLOOKUP(A37,'HIER INVULLEN'!$A$13:$K$112,9,FALSE)</f>
        <v>#N/A</v>
      </c>
      <c r="F37" t="e">
        <f>VLOOKUP(A37,'HIER INVULLEN'!$A$13:$K$112,8,FALSE)</f>
        <v>#N/A</v>
      </c>
      <c r="G37" t="e">
        <f>VLOOKUP(A37,'HIER INVULLEN'!$A$13:$K$112,7,FALSE)</f>
        <v>#N/A</v>
      </c>
      <c r="H37" t="e">
        <f>VLOOKUP(A37,'HIER INVULLEN'!$A$13:$K$112,6,FALSE)</f>
        <v>#N/A</v>
      </c>
    </row>
    <row r="38" spans="1:8">
      <c r="A38" s="31">
        <f t="shared" si="6"/>
        <v>45566</v>
      </c>
      <c r="B38" s="3">
        <f>VLOOKUP(A38,'HIER INVULLEN'!$A$13:$K$112,2,FALSE)</f>
        <v>45566</v>
      </c>
      <c r="C38" t="str">
        <f>VLOOKUP(A38,'HIER INVULLEN'!$A$13:$K$112,3,FALSE)</f>
        <v>Beheren in de Moenebroeken</v>
      </c>
      <c r="D38">
        <f t="shared" si="5"/>
        <v>1</v>
      </c>
      <c r="E38">
        <f>VLOOKUP(A38,'HIER INVULLEN'!$A$13:$K$112,9,FALSE)</f>
        <v>0</v>
      </c>
      <c r="F38">
        <f>VLOOKUP(A38,'HIER INVULLEN'!$A$13:$K$112,8,FALSE)</f>
        <v>0</v>
      </c>
      <c r="G38">
        <f>VLOOKUP(A38,'HIER INVULLEN'!$A$13:$K$112,7,FALSE)</f>
        <v>12</v>
      </c>
      <c r="H38">
        <f>VLOOKUP(A38,'HIER INVULLEN'!$A$13:$K$112,6,FALSE)</f>
        <v>2</v>
      </c>
    </row>
    <row r="39" spans="1:8">
      <c r="A39" s="31">
        <f t="shared" si="6"/>
        <v>45567</v>
      </c>
      <c r="B39" s="3" t="e">
        <f>VLOOKUP(A39,'HIER INVULLEN'!$A$13:$K$112,2,FALSE)</f>
        <v>#N/A</v>
      </c>
      <c r="C39" t="e">
        <f>VLOOKUP(A39,'HIER INVULLEN'!$A$13:$K$112,3,FALSE)</f>
        <v>#N/A</v>
      </c>
      <c r="D39" t="e">
        <f t="shared" si="5"/>
        <v>#N/A</v>
      </c>
      <c r="E39" t="e">
        <f>VLOOKUP(A39,'HIER INVULLEN'!$A$13:$K$112,9,FALSE)</f>
        <v>#N/A</v>
      </c>
      <c r="F39" t="e">
        <f>VLOOKUP(A39,'HIER INVULLEN'!$A$13:$K$112,8,FALSE)</f>
        <v>#N/A</v>
      </c>
      <c r="G39" t="e">
        <f>VLOOKUP(A39,'HIER INVULLEN'!$A$13:$K$112,7,FALSE)</f>
        <v>#N/A</v>
      </c>
      <c r="H39" t="e">
        <f>VLOOKUP(A39,'HIER INVULLEN'!$A$13:$K$112,6,FALSE)</f>
        <v>#N/A</v>
      </c>
    </row>
    <row r="40" spans="1:8">
      <c r="A40" s="31">
        <f t="shared" si="6"/>
        <v>45568</v>
      </c>
      <c r="B40" s="3" t="e">
        <f>VLOOKUP(A40,'HIER INVULLEN'!$A$13:$K$112,2,FALSE)</f>
        <v>#N/A</v>
      </c>
      <c r="C40" t="e">
        <f>VLOOKUP(A40,'HIER INVULLEN'!$A$13:$K$112,3,FALSE)</f>
        <v>#N/A</v>
      </c>
      <c r="D40" t="e">
        <f t="shared" si="5"/>
        <v>#N/A</v>
      </c>
      <c r="E40" t="e">
        <f>VLOOKUP(A40,'HIER INVULLEN'!$A$13:$K$112,9,FALSE)</f>
        <v>#N/A</v>
      </c>
      <c r="F40" t="e">
        <f>VLOOKUP(A40,'HIER INVULLEN'!$A$13:$K$112,8,FALSE)</f>
        <v>#N/A</v>
      </c>
      <c r="G40" t="e">
        <f>VLOOKUP(A40,'HIER INVULLEN'!$A$13:$K$112,7,FALSE)</f>
        <v>#N/A</v>
      </c>
      <c r="H40" t="e">
        <f>VLOOKUP(A40,'HIER INVULLEN'!$A$13:$K$112,6,FALSE)</f>
        <v>#N/A</v>
      </c>
    </row>
    <row r="41" spans="1:8">
      <c r="A41" s="31">
        <f t="shared" si="6"/>
        <v>45569</v>
      </c>
      <c r="B41" s="3" t="e">
        <f>VLOOKUP(A41,'HIER INVULLEN'!$A$13:$K$112,2,FALSE)</f>
        <v>#N/A</v>
      </c>
      <c r="C41" t="e">
        <f>VLOOKUP(A41,'HIER INVULLEN'!$A$13:$K$112,3,FALSE)</f>
        <v>#N/A</v>
      </c>
      <c r="D41" t="e">
        <f t="shared" si="5"/>
        <v>#N/A</v>
      </c>
      <c r="E41" t="e">
        <f>VLOOKUP(A41,'HIER INVULLEN'!$A$13:$K$112,9,FALSE)</f>
        <v>#N/A</v>
      </c>
      <c r="F41" t="e">
        <f>VLOOKUP(A41,'HIER INVULLEN'!$A$13:$K$112,8,FALSE)</f>
        <v>#N/A</v>
      </c>
      <c r="G41" t="e">
        <f>VLOOKUP(A41,'HIER INVULLEN'!$A$13:$K$112,7,FALSE)</f>
        <v>#N/A</v>
      </c>
      <c r="H41" t="e">
        <f>VLOOKUP(A41,'HIER INVULLEN'!$A$13:$K$112,6,FALSE)</f>
        <v>#N/A</v>
      </c>
    </row>
    <row r="42" spans="1:8">
      <c r="A42" s="31">
        <f t="shared" si="6"/>
        <v>45570</v>
      </c>
      <c r="B42" s="3" t="e">
        <f>VLOOKUP(A42,'HIER INVULLEN'!$A$13:$K$112,2,FALSE)</f>
        <v>#N/A</v>
      </c>
      <c r="C42" t="e">
        <f>VLOOKUP(A42,'HIER INVULLEN'!$A$13:$K$112,3,FALSE)</f>
        <v>#N/A</v>
      </c>
      <c r="D42" t="e">
        <f t="shared" si="5"/>
        <v>#N/A</v>
      </c>
      <c r="E42" t="e">
        <f>VLOOKUP(A42,'HIER INVULLEN'!$A$13:$K$112,9,FALSE)</f>
        <v>#N/A</v>
      </c>
      <c r="F42" t="e">
        <f>VLOOKUP(A42,'HIER INVULLEN'!$A$13:$K$112,8,FALSE)</f>
        <v>#N/A</v>
      </c>
      <c r="G42" t="e">
        <f>VLOOKUP(A42,'HIER INVULLEN'!$A$13:$K$112,7,FALSE)</f>
        <v>#N/A</v>
      </c>
      <c r="H42" t="e">
        <f>VLOOKUP(A42,'HIER INVULLEN'!$A$13:$K$112,6,FALSE)</f>
        <v>#N/A</v>
      </c>
    </row>
    <row r="43" spans="1:8">
      <c r="A43" s="31">
        <f t="shared" si="6"/>
        <v>45571</v>
      </c>
      <c r="B43" s="3" t="e">
        <f>VLOOKUP(A43,'HIER INVULLEN'!$A$13:$K$112,2,FALSE)</f>
        <v>#N/A</v>
      </c>
      <c r="C43" t="e">
        <f>VLOOKUP(A43,'HIER INVULLEN'!$A$13:$K$112,3,FALSE)</f>
        <v>#N/A</v>
      </c>
      <c r="D43" t="e">
        <f t="shared" si="5"/>
        <v>#N/A</v>
      </c>
      <c r="E43" t="e">
        <f>VLOOKUP(A43,'HIER INVULLEN'!$A$13:$K$112,9,FALSE)</f>
        <v>#N/A</v>
      </c>
      <c r="F43" t="e">
        <f>VLOOKUP(A43,'HIER INVULLEN'!$A$13:$K$112,8,FALSE)</f>
        <v>#N/A</v>
      </c>
      <c r="G43" t="e">
        <f>VLOOKUP(A43,'HIER INVULLEN'!$A$13:$K$112,7,FALSE)</f>
        <v>#N/A</v>
      </c>
      <c r="H43" t="e">
        <f>VLOOKUP(A43,'HIER INVULLEN'!$A$13:$K$112,6,FALSE)</f>
        <v>#N/A</v>
      </c>
    </row>
    <row r="44" spans="1:8">
      <c r="A44" s="31">
        <f t="shared" si="6"/>
        <v>45572</v>
      </c>
      <c r="B44" s="3" t="e">
        <f>VLOOKUP(A44,'HIER INVULLEN'!$A$13:$K$112,2,FALSE)</f>
        <v>#N/A</v>
      </c>
      <c r="C44" t="e">
        <f>VLOOKUP(A44,'HIER INVULLEN'!$A$13:$K$112,3,FALSE)</f>
        <v>#N/A</v>
      </c>
      <c r="D44" t="e">
        <f t="shared" si="5"/>
        <v>#N/A</v>
      </c>
      <c r="E44" t="e">
        <f>VLOOKUP(A44,'HIER INVULLEN'!$A$13:$K$112,9,FALSE)</f>
        <v>#N/A</v>
      </c>
      <c r="F44" t="e">
        <f>VLOOKUP(A44,'HIER INVULLEN'!$A$13:$K$112,8,FALSE)</f>
        <v>#N/A</v>
      </c>
      <c r="G44" t="e">
        <f>VLOOKUP(A44,'HIER INVULLEN'!$A$13:$K$112,7,FALSE)</f>
        <v>#N/A</v>
      </c>
      <c r="H44" t="e">
        <f>VLOOKUP(A44,'HIER INVULLEN'!$A$13:$K$112,6,FALSE)</f>
        <v>#N/A</v>
      </c>
    </row>
    <row r="45" spans="1:8">
      <c r="A45" s="31">
        <f t="shared" si="6"/>
        <v>45573</v>
      </c>
      <c r="B45" s="3" t="e">
        <f>VLOOKUP(A45,'HIER INVULLEN'!$A$13:$K$112,2,FALSE)</f>
        <v>#N/A</v>
      </c>
      <c r="C45" t="e">
        <f>VLOOKUP(A45,'HIER INVULLEN'!$A$13:$K$112,3,FALSE)</f>
        <v>#N/A</v>
      </c>
      <c r="D45" t="e">
        <f t="shared" si="5"/>
        <v>#N/A</v>
      </c>
      <c r="E45" t="e">
        <f>VLOOKUP(A45,'HIER INVULLEN'!$A$13:$K$112,9,FALSE)</f>
        <v>#N/A</v>
      </c>
      <c r="F45" t="e">
        <f>VLOOKUP(A45,'HIER INVULLEN'!$A$13:$K$112,8,FALSE)</f>
        <v>#N/A</v>
      </c>
      <c r="G45" t="e">
        <f>VLOOKUP(A45,'HIER INVULLEN'!$A$13:$K$112,7,FALSE)</f>
        <v>#N/A</v>
      </c>
      <c r="H45" t="e">
        <f>VLOOKUP(A45,'HIER INVULLEN'!$A$13:$K$112,6,FALSE)</f>
        <v>#N/A</v>
      </c>
    </row>
    <row r="46" spans="1:8">
      <c r="A46" s="31">
        <f t="shared" si="6"/>
        <v>45574</v>
      </c>
      <c r="B46" s="3" t="e">
        <f>VLOOKUP(A46,'HIER INVULLEN'!$A$13:$K$112,2,FALSE)</f>
        <v>#N/A</v>
      </c>
      <c r="C46" t="e">
        <f>VLOOKUP(A46,'HIER INVULLEN'!$A$13:$K$112,3,FALSE)</f>
        <v>#N/A</v>
      </c>
      <c r="D46" t="e">
        <f t="shared" si="5"/>
        <v>#N/A</v>
      </c>
      <c r="E46" t="e">
        <f>VLOOKUP(A46,'HIER INVULLEN'!$A$13:$K$112,9,FALSE)</f>
        <v>#N/A</v>
      </c>
      <c r="F46" t="e">
        <f>VLOOKUP(A46,'HIER INVULLEN'!$A$13:$K$112,8,FALSE)</f>
        <v>#N/A</v>
      </c>
      <c r="G46" t="e">
        <f>VLOOKUP(A46,'HIER INVULLEN'!$A$13:$K$112,7,FALSE)</f>
        <v>#N/A</v>
      </c>
      <c r="H46" t="e">
        <f>VLOOKUP(A46,'HIER INVULLEN'!$A$13:$K$112,6,FALSE)</f>
        <v>#N/A</v>
      </c>
    </row>
    <row r="47" spans="1:8">
      <c r="A47" s="31">
        <f t="shared" si="6"/>
        <v>45575</v>
      </c>
      <c r="B47" s="3" t="e">
        <f>VLOOKUP(A47,'HIER INVULLEN'!$A$13:$K$112,2,FALSE)</f>
        <v>#N/A</v>
      </c>
      <c r="C47" t="e">
        <f>VLOOKUP(A47,'HIER INVULLEN'!$A$13:$K$112,3,FALSE)</f>
        <v>#N/A</v>
      </c>
      <c r="D47" t="e">
        <f t="shared" si="5"/>
        <v>#N/A</v>
      </c>
      <c r="E47" t="e">
        <f>VLOOKUP(A47,'HIER INVULLEN'!$A$13:$K$112,9,FALSE)</f>
        <v>#N/A</v>
      </c>
      <c r="F47" t="e">
        <f>VLOOKUP(A47,'HIER INVULLEN'!$A$13:$K$112,8,FALSE)</f>
        <v>#N/A</v>
      </c>
      <c r="G47" t="e">
        <f>VLOOKUP(A47,'HIER INVULLEN'!$A$13:$K$112,7,FALSE)</f>
        <v>#N/A</v>
      </c>
      <c r="H47" t="e">
        <f>VLOOKUP(A47,'HIER INVULLEN'!$A$13:$K$112,6,FALSE)</f>
        <v>#N/A</v>
      </c>
    </row>
    <row r="48" spans="1:8">
      <c r="A48" s="31">
        <f t="shared" si="6"/>
        <v>45576</v>
      </c>
      <c r="B48" s="3" t="e">
        <f>VLOOKUP(A48,'HIER INVULLEN'!$A$13:$K$112,2,FALSE)</f>
        <v>#N/A</v>
      </c>
      <c r="C48" t="e">
        <f>VLOOKUP(A48,'HIER INVULLEN'!$A$13:$K$112,3,FALSE)</f>
        <v>#N/A</v>
      </c>
      <c r="D48" t="e">
        <f t="shared" si="5"/>
        <v>#N/A</v>
      </c>
      <c r="E48" t="e">
        <f>VLOOKUP(A48,'HIER INVULLEN'!$A$13:$K$112,9,FALSE)</f>
        <v>#N/A</v>
      </c>
      <c r="F48" t="e">
        <f>VLOOKUP(A48,'HIER INVULLEN'!$A$13:$K$112,8,FALSE)</f>
        <v>#N/A</v>
      </c>
      <c r="G48" t="e">
        <f>VLOOKUP(A48,'HIER INVULLEN'!$A$13:$K$112,7,FALSE)</f>
        <v>#N/A</v>
      </c>
      <c r="H48" t="e">
        <f>VLOOKUP(A48,'HIER INVULLEN'!$A$13:$K$112,6,FALSE)</f>
        <v>#N/A</v>
      </c>
    </row>
    <row r="49" spans="1:8">
      <c r="A49" s="31">
        <f t="shared" si="6"/>
        <v>45577</v>
      </c>
      <c r="B49" s="3" t="e">
        <f>VLOOKUP(A49,'HIER INVULLEN'!$A$13:$K$112,2,FALSE)</f>
        <v>#N/A</v>
      </c>
      <c r="C49" t="e">
        <f>VLOOKUP(A49,'HIER INVULLEN'!$A$13:$K$112,3,FALSE)</f>
        <v>#N/A</v>
      </c>
      <c r="D49" t="e">
        <f t="shared" si="5"/>
        <v>#N/A</v>
      </c>
      <c r="E49" t="e">
        <f>VLOOKUP(A49,'HIER INVULLEN'!$A$13:$K$112,9,FALSE)</f>
        <v>#N/A</v>
      </c>
      <c r="F49" t="e">
        <f>VLOOKUP(A49,'HIER INVULLEN'!$A$13:$K$112,8,FALSE)</f>
        <v>#N/A</v>
      </c>
      <c r="G49" t="e">
        <f>VLOOKUP(A49,'HIER INVULLEN'!$A$13:$K$112,7,FALSE)</f>
        <v>#N/A</v>
      </c>
      <c r="H49" t="e">
        <f>VLOOKUP(A49,'HIER INVULLEN'!$A$13:$K$112,6,FALSE)</f>
        <v>#N/A</v>
      </c>
    </row>
    <row r="50" spans="1:8">
      <c r="A50" s="31">
        <f t="shared" si="6"/>
        <v>45578</v>
      </c>
      <c r="B50" s="3" t="e">
        <f>VLOOKUP(A50,'HIER INVULLEN'!$A$13:$K$112,2,FALSE)</f>
        <v>#N/A</v>
      </c>
      <c r="C50" t="e">
        <f>VLOOKUP(A50,'HIER INVULLEN'!$A$13:$K$112,3,FALSE)</f>
        <v>#N/A</v>
      </c>
      <c r="D50" t="e">
        <f t="shared" si="5"/>
        <v>#N/A</v>
      </c>
      <c r="E50" t="e">
        <f>VLOOKUP(A50,'HIER INVULLEN'!$A$13:$K$112,9,FALSE)</f>
        <v>#N/A</v>
      </c>
      <c r="F50" t="e">
        <f>VLOOKUP(A50,'HIER INVULLEN'!$A$13:$K$112,8,FALSE)</f>
        <v>#N/A</v>
      </c>
      <c r="G50" t="e">
        <f>VLOOKUP(A50,'HIER INVULLEN'!$A$13:$K$112,7,FALSE)</f>
        <v>#N/A</v>
      </c>
      <c r="H50" t="e">
        <f>VLOOKUP(A50,'HIER INVULLEN'!$A$13:$K$112,6,FALSE)</f>
        <v>#N/A</v>
      </c>
    </row>
    <row r="51" spans="1:8">
      <c r="A51" s="31">
        <f t="shared" si="6"/>
        <v>45579</v>
      </c>
      <c r="B51" s="3" t="e">
        <f>VLOOKUP(A51,'HIER INVULLEN'!$A$13:$K$112,2,FALSE)</f>
        <v>#N/A</v>
      </c>
      <c r="C51" t="e">
        <f>VLOOKUP(A51,'HIER INVULLEN'!$A$13:$K$112,3,FALSE)</f>
        <v>#N/A</v>
      </c>
      <c r="D51" t="e">
        <f t="shared" si="5"/>
        <v>#N/A</v>
      </c>
      <c r="E51" t="e">
        <f>VLOOKUP(A51,'HIER INVULLEN'!$A$13:$K$112,9,FALSE)</f>
        <v>#N/A</v>
      </c>
      <c r="F51" t="e">
        <f>VLOOKUP(A51,'HIER INVULLEN'!$A$13:$K$112,8,FALSE)</f>
        <v>#N/A</v>
      </c>
      <c r="G51" t="e">
        <f>VLOOKUP(A51,'HIER INVULLEN'!$A$13:$K$112,7,FALSE)</f>
        <v>#N/A</v>
      </c>
      <c r="H51" t="e">
        <f>VLOOKUP(A51,'HIER INVULLEN'!$A$13:$K$112,6,FALSE)</f>
        <v>#N/A</v>
      </c>
    </row>
    <row r="52" spans="1:8">
      <c r="A52" s="31">
        <f t="shared" si="6"/>
        <v>45580</v>
      </c>
      <c r="B52" s="3" t="e">
        <f>VLOOKUP(A52,'HIER INVULLEN'!$A$13:$K$112,2,FALSE)</f>
        <v>#N/A</v>
      </c>
      <c r="C52" t="e">
        <f>VLOOKUP(A52,'HIER INVULLEN'!$A$13:$K$112,3,FALSE)</f>
        <v>#N/A</v>
      </c>
      <c r="D52" t="e">
        <f t="shared" si="5"/>
        <v>#N/A</v>
      </c>
      <c r="E52" t="e">
        <f>VLOOKUP(A52,'HIER INVULLEN'!$A$13:$K$112,9,FALSE)</f>
        <v>#N/A</v>
      </c>
      <c r="F52" t="e">
        <f>VLOOKUP(A52,'HIER INVULLEN'!$A$13:$K$112,8,FALSE)</f>
        <v>#N/A</v>
      </c>
      <c r="G52" t="e">
        <f>VLOOKUP(A52,'HIER INVULLEN'!$A$13:$K$112,7,FALSE)</f>
        <v>#N/A</v>
      </c>
      <c r="H52" t="e">
        <f>VLOOKUP(A52,'HIER INVULLEN'!$A$13:$K$112,6,FALSE)</f>
        <v>#N/A</v>
      </c>
    </row>
    <row r="53" spans="1:8">
      <c r="A53" s="31">
        <f t="shared" si="6"/>
        <v>45581</v>
      </c>
      <c r="B53" s="3" t="e">
        <f>VLOOKUP(A53,'HIER INVULLEN'!$A$13:$K$112,2,FALSE)</f>
        <v>#N/A</v>
      </c>
      <c r="C53" t="e">
        <f>VLOOKUP(A53,'HIER INVULLEN'!$A$13:$K$112,3,FALSE)</f>
        <v>#N/A</v>
      </c>
      <c r="D53" t="e">
        <f t="shared" si="5"/>
        <v>#N/A</v>
      </c>
      <c r="E53" t="e">
        <f>VLOOKUP(A53,'HIER INVULLEN'!$A$13:$K$112,9,FALSE)</f>
        <v>#N/A</v>
      </c>
      <c r="F53" t="e">
        <f>VLOOKUP(A53,'HIER INVULLEN'!$A$13:$K$112,8,FALSE)</f>
        <v>#N/A</v>
      </c>
      <c r="G53" t="e">
        <f>VLOOKUP(A53,'HIER INVULLEN'!$A$13:$K$112,7,FALSE)</f>
        <v>#N/A</v>
      </c>
      <c r="H53" t="e">
        <f>VLOOKUP(A53,'HIER INVULLEN'!$A$13:$K$112,6,FALSE)</f>
        <v>#N/A</v>
      </c>
    </row>
    <row r="54" spans="1:8">
      <c r="A54" s="31">
        <f t="shared" si="6"/>
        <v>45582</v>
      </c>
      <c r="B54" s="3" t="e">
        <f>VLOOKUP(A54,'HIER INVULLEN'!$A$13:$K$112,2,FALSE)</f>
        <v>#N/A</v>
      </c>
      <c r="C54" t="e">
        <f>VLOOKUP(A54,'HIER INVULLEN'!$A$13:$K$112,3,FALSE)</f>
        <v>#N/A</v>
      </c>
      <c r="D54" t="e">
        <f t="shared" si="5"/>
        <v>#N/A</v>
      </c>
      <c r="E54" t="e">
        <f>VLOOKUP(A54,'HIER INVULLEN'!$A$13:$K$112,9,FALSE)</f>
        <v>#N/A</v>
      </c>
      <c r="F54" t="e">
        <f>VLOOKUP(A54,'HIER INVULLEN'!$A$13:$K$112,8,FALSE)</f>
        <v>#N/A</v>
      </c>
      <c r="G54" t="e">
        <f>VLOOKUP(A54,'HIER INVULLEN'!$A$13:$K$112,7,FALSE)</f>
        <v>#N/A</v>
      </c>
      <c r="H54" t="e">
        <f>VLOOKUP(A54,'HIER INVULLEN'!$A$13:$K$112,6,FALSE)</f>
        <v>#N/A</v>
      </c>
    </row>
    <row r="55" spans="1:8">
      <c r="A55" s="31">
        <f t="shared" si="6"/>
        <v>45583</v>
      </c>
      <c r="B55" s="3" t="e">
        <f>VLOOKUP(A55,'HIER INVULLEN'!$A$13:$K$112,2,FALSE)</f>
        <v>#N/A</v>
      </c>
      <c r="C55" t="e">
        <f>VLOOKUP(A55,'HIER INVULLEN'!$A$13:$K$112,3,FALSE)</f>
        <v>#N/A</v>
      </c>
      <c r="D55" t="e">
        <f t="shared" si="5"/>
        <v>#N/A</v>
      </c>
      <c r="E55" t="e">
        <f>VLOOKUP(A55,'HIER INVULLEN'!$A$13:$K$112,9,FALSE)</f>
        <v>#N/A</v>
      </c>
      <c r="F55" t="e">
        <f>VLOOKUP(A55,'HIER INVULLEN'!$A$13:$K$112,8,FALSE)</f>
        <v>#N/A</v>
      </c>
      <c r="G55" t="e">
        <f>VLOOKUP(A55,'HIER INVULLEN'!$A$13:$K$112,7,FALSE)</f>
        <v>#N/A</v>
      </c>
      <c r="H55" t="e">
        <f>VLOOKUP(A55,'HIER INVULLEN'!$A$13:$K$112,6,FALSE)</f>
        <v>#N/A</v>
      </c>
    </row>
    <row r="56" spans="1:8">
      <c r="A56" s="31">
        <f t="shared" si="6"/>
        <v>45584</v>
      </c>
      <c r="B56" s="3" t="e">
        <f>VLOOKUP(A56,'HIER INVULLEN'!$A$13:$K$112,2,FALSE)</f>
        <v>#N/A</v>
      </c>
      <c r="C56" t="e">
        <f>VLOOKUP(A56,'HIER INVULLEN'!$A$13:$K$112,3,FALSE)</f>
        <v>#N/A</v>
      </c>
      <c r="D56" t="e">
        <f t="shared" si="5"/>
        <v>#N/A</v>
      </c>
      <c r="E56" t="e">
        <f>VLOOKUP(A56,'HIER INVULLEN'!$A$13:$K$112,9,FALSE)</f>
        <v>#N/A</v>
      </c>
      <c r="F56" t="e">
        <f>VLOOKUP(A56,'HIER INVULLEN'!$A$13:$K$112,8,FALSE)</f>
        <v>#N/A</v>
      </c>
      <c r="G56" t="e">
        <f>VLOOKUP(A56,'HIER INVULLEN'!$A$13:$K$112,7,FALSE)</f>
        <v>#N/A</v>
      </c>
      <c r="H56" t="e">
        <f>VLOOKUP(A56,'HIER INVULLEN'!$A$13:$K$112,6,FALSE)</f>
        <v>#N/A</v>
      </c>
    </row>
    <row r="57" spans="1:8">
      <c r="A57" s="31">
        <f t="shared" si="6"/>
        <v>45585</v>
      </c>
      <c r="B57" s="3" t="e">
        <f>VLOOKUP(A57,'HIER INVULLEN'!$A$13:$K$112,2,FALSE)</f>
        <v>#N/A</v>
      </c>
      <c r="C57" t="e">
        <f>VLOOKUP(A57,'HIER INVULLEN'!$A$13:$K$112,3,FALSE)</f>
        <v>#N/A</v>
      </c>
      <c r="D57" t="e">
        <f t="shared" si="5"/>
        <v>#N/A</v>
      </c>
      <c r="E57" t="e">
        <f>VLOOKUP(A57,'HIER INVULLEN'!$A$13:$K$112,9,FALSE)</f>
        <v>#N/A</v>
      </c>
      <c r="F57" t="e">
        <f>VLOOKUP(A57,'HIER INVULLEN'!$A$13:$K$112,8,FALSE)</f>
        <v>#N/A</v>
      </c>
      <c r="G57" t="e">
        <f>VLOOKUP(A57,'HIER INVULLEN'!$A$13:$K$112,7,FALSE)</f>
        <v>#N/A</v>
      </c>
      <c r="H57" t="e">
        <f>VLOOKUP(A57,'HIER INVULLEN'!$A$13:$K$112,6,FALSE)</f>
        <v>#N/A</v>
      </c>
    </row>
    <row r="58" spans="1:8">
      <c r="A58" s="31">
        <f t="shared" si="6"/>
        <v>45586</v>
      </c>
      <c r="B58" s="3" t="e">
        <f>VLOOKUP(A58,'HIER INVULLEN'!$A$13:$K$112,2,FALSE)</f>
        <v>#N/A</v>
      </c>
      <c r="C58" t="e">
        <f>VLOOKUP(A58,'HIER INVULLEN'!$A$13:$K$112,3,FALSE)</f>
        <v>#N/A</v>
      </c>
      <c r="D58" t="e">
        <f t="shared" si="5"/>
        <v>#N/A</v>
      </c>
      <c r="E58" t="e">
        <f>VLOOKUP(A58,'HIER INVULLEN'!$A$13:$K$112,9,FALSE)</f>
        <v>#N/A</v>
      </c>
      <c r="F58" t="e">
        <f>VLOOKUP(A58,'HIER INVULLEN'!$A$13:$K$112,8,FALSE)</f>
        <v>#N/A</v>
      </c>
      <c r="G58" t="e">
        <f>VLOOKUP(A58,'HIER INVULLEN'!$A$13:$K$112,7,FALSE)</f>
        <v>#N/A</v>
      </c>
      <c r="H58" t="e">
        <f>VLOOKUP(A58,'HIER INVULLEN'!$A$13:$K$112,6,FALSE)</f>
        <v>#N/A</v>
      </c>
    </row>
    <row r="59" spans="1:8">
      <c r="A59" s="31">
        <f t="shared" si="6"/>
        <v>45587</v>
      </c>
      <c r="B59" s="3" t="e">
        <f>VLOOKUP(A59,'HIER INVULLEN'!$A$13:$K$112,2,FALSE)</f>
        <v>#N/A</v>
      </c>
      <c r="C59" t="e">
        <f>VLOOKUP(A59,'HIER INVULLEN'!$A$13:$K$112,3,FALSE)</f>
        <v>#N/A</v>
      </c>
      <c r="D59" t="e">
        <f t="shared" si="5"/>
        <v>#N/A</v>
      </c>
      <c r="E59" t="e">
        <f>VLOOKUP(A59,'HIER INVULLEN'!$A$13:$K$112,9,FALSE)</f>
        <v>#N/A</v>
      </c>
      <c r="F59" t="e">
        <f>VLOOKUP(A59,'HIER INVULLEN'!$A$13:$K$112,8,FALSE)</f>
        <v>#N/A</v>
      </c>
      <c r="G59" t="e">
        <f>VLOOKUP(A59,'HIER INVULLEN'!$A$13:$K$112,7,FALSE)</f>
        <v>#N/A</v>
      </c>
      <c r="H59" t="e">
        <f>VLOOKUP(A59,'HIER INVULLEN'!$A$13:$K$112,6,FALSE)</f>
        <v>#N/A</v>
      </c>
    </row>
    <row r="60" spans="1:8">
      <c r="A60" s="31">
        <f t="shared" si="6"/>
        <v>45588</v>
      </c>
      <c r="B60" s="3" t="e">
        <f>VLOOKUP(A60,'HIER INVULLEN'!$A$13:$K$112,2,FALSE)</f>
        <v>#N/A</v>
      </c>
      <c r="C60" t="e">
        <f>VLOOKUP(A60,'HIER INVULLEN'!$A$13:$K$112,3,FALSE)</f>
        <v>#N/A</v>
      </c>
      <c r="D60" t="e">
        <f t="shared" si="5"/>
        <v>#N/A</v>
      </c>
      <c r="E60" t="e">
        <f>VLOOKUP(A60,'HIER INVULLEN'!$A$13:$K$112,9,FALSE)</f>
        <v>#N/A</v>
      </c>
      <c r="F60" t="e">
        <f>VLOOKUP(A60,'HIER INVULLEN'!$A$13:$K$112,8,FALSE)</f>
        <v>#N/A</v>
      </c>
      <c r="G60" t="e">
        <f>VLOOKUP(A60,'HIER INVULLEN'!$A$13:$K$112,7,FALSE)</f>
        <v>#N/A</v>
      </c>
      <c r="H60" t="e">
        <f>VLOOKUP(A60,'HIER INVULLEN'!$A$13:$K$112,6,FALSE)</f>
        <v>#N/A</v>
      </c>
    </row>
    <row r="61" spans="1:8">
      <c r="A61" s="31">
        <f t="shared" si="6"/>
        <v>45589</v>
      </c>
      <c r="B61" s="3" t="e">
        <f>VLOOKUP(A61,'HIER INVULLEN'!$A$13:$K$112,2,FALSE)</f>
        <v>#N/A</v>
      </c>
      <c r="C61" t="e">
        <f>VLOOKUP(A61,'HIER INVULLEN'!$A$13:$K$112,3,FALSE)</f>
        <v>#N/A</v>
      </c>
      <c r="D61" t="e">
        <f t="shared" si="5"/>
        <v>#N/A</v>
      </c>
      <c r="E61" t="e">
        <f>VLOOKUP(A61,'HIER INVULLEN'!$A$13:$K$112,9,FALSE)</f>
        <v>#N/A</v>
      </c>
      <c r="F61" t="e">
        <f>VLOOKUP(A61,'HIER INVULLEN'!$A$13:$K$112,8,FALSE)</f>
        <v>#N/A</v>
      </c>
      <c r="G61" t="e">
        <f>VLOOKUP(A61,'HIER INVULLEN'!$A$13:$K$112,7,FALSE)</f>
        <v>#N/A</v>
      </c>
      <c r="H61" t="e">
        <f>VLOOKUP(A61,'HIER INVULLEN'!$A$13:$K$112,6,FALSE)</f>
        <v>#N/A</v>
      </c>
    </row>
    <row r="62" spans="1:8">
      <c r="A62" s="31">
        <f t="shared" si="6"/>
        <v>45590</v>
      </c>
      <c r="B62" s="3" t="e">
        <f>VLOOKUP(A62,'HIER INVULLEN'!$A$13:$K$112,2,FALSE)</f>
        <v>#N/A</v>
      </c>
      <c r="C62" t="e">
        <f>VLOOKUP(A62,'HIER INVULLEN'!$A$13:$K$112,3,FALSE)</f>
        <v>#N/A</v>
      </c>
      <c r="D62" t="e">
        <f t="shared" si="5"/>
        <v>#N/A</v>
      </c>
      <c r="E62" t="e">
        <f>VLOOKUP(A62,'HIER INVULLEN'!$A$13:$K$112,9,FALSE)</f>
        <v>#N/A</v>
      </c>
      <c r="F62" t="e">
        <f>VLOOKUP(A62,'HIER INVULLEN'!$A$13:$K$112,8,FALSE)</f>
        <v>#N/A</v>
      </c>
      <c r="G62" t="e">
        <f>VLOOKUP(A62,'HIER INVULLEN'!$A$13:$K$112,7,FALSE)</f>
        <v>#N/A</v>
      </c>
      <c r="H62" t="e">
        <f>VLOOKUP(A62,'HIER INVULLEN'!$A$13:$K$112,6,FALSE)</f>
        <v>#N/A</v>
      </c>
    </row>
    <row r="63" spans="1:8">
      <c r="A63" s="31">
        <f t="shared" si="6"/>
        <v>45591</v>
      </c>
      <c r="B63" s="3" t="e">
        <f>VLOOKUP(A63,'HIER INVULLEN'!$A$13:$K$112,2,FALSE)</f>
        <v>#N/A</v>
      </c>
      <c r="C63" t="e">
        <f>VLOOKUP(A63,'HIER INVULLEN'!$A$13:$K$112,3,FALSE)</f>
        <v>#N/A</v>
      </c>
      <c r="D63" t="e">
        <f t="shared" si="5"/>
        <v>#N/A</v>
      </c>
      <c r="E63" t="e">
        <f>VLOOKUP(A63,'HIER INVULLEN'!$A$13:$K$112,9,FALSE)</f>
        <v>#N/A</v>
      </c>
      <c r="F63" t="e">
        <f>VLOOKUP(A63,'HIER INVULLEN'!$A$13:$K$112,8,FALSE)</f>
        <v>#N/A</v>
      </c>
      <c r="G63" t="e">
        <f>VLOOKUP(A63,'HIER INVULLEN'!$A$13:$K$112,7,FALSE)</f>
        <v>#N/A</v>
      </c>
      <c r="H63" t="e">
        <f>VLOOKUP(A63,'HIER INVULLEN'!$A$13:$K$112,6,FALSE)</f>
        <v>#N/A</v>
      </c>
    </row>
    <row r="64" spans="1:8">
      <c r="A64" s="31">
        <f t="shared" si="6"/>
        <v>45592</v>
      </c>
      <c r="B64" s="3" t="e">
        <f>VLOOKUP(A64,'HIER INVULLEN'!$A$13:$K$112,2,FALSE)</f>
        <v>#N/A</v>
      </c>
      <c r="C64" t="e">
        <f>VLOOKUP(A64,'HIER INVULLEN'!$A$13:$K$112,3,FALSE)</f>
        <v>#N/A</v>
      </c>
      <c r="D64" t="e">
        <f t="shared" si="5"/>
        <v>#N/A</v>
      </c>
      <c r="E64" t="e">
        <f>VLOOKUP(A64,'HIER INVULLEN'!$A$13:$K$112,9,FALSE)</f>
        <v>#N/A</v>
      </c>
      <c r="F64" t="e">
        <f>VLOOKUP(A64,'HIER INVULLEN'!$A$13:$K$112,8,FALSE)</f>
        <v>#N/A</v>
      </c>
      <c r="G64" t="e">
        <f>VLOOKUP(A64,'HIER INVULLEN'!$A$13:$K$112,7,FALSE)</f>
        <v>#N/A</v>
      </c>
      <c r="H64" t="e">
        <f>VLOOKUP(A64,'HIER INVULLEN'!$A$13:$K$112,6,FALSE)</f>
        <v>#N/A</v>
      </c>
    </row>
    <row r="65" spans="1:8">
      <c r="A65" s="31">
        <f t="shared" si="6"/>
        <v>45593</v>
      </c>
      <c r="B65" s="3" t="e">
        <f>VLOOKUP(A65,'HIER INVULLEN'!$A$13:$K$112,2,FALSE)</f>
        <v>#N/A</v>
      </c>
      <c r="C65" t="e">
        <f>VLOOKUP(A65,'HIER INVULLEN'!$A$13:$K$112,3,FALSE)</f>
        <v>#N/A</v>
      </c>
      <c r="D65" t="e">
        <f t="shared" si="5"/>
        <v>#N/A</v>
      </c>
      <c r="E65" t="e">
        <f>VLOOKUP(A65,'HIER INVULLEN'!$A$13:$K$112,9,FALSE)</f>
        <v>#N/A</v>
      </c>
      <c r="F65" t="e">
        <f>VLOOKUP(A65,'HIER INVULLEN'!$A$13:$K$112,8,FALSE)</f>
        <v>#N/A</v>
      </c>
      <c r="G65" t="e">
        <f>VLOOKUP(A65,'HIER INVULLEN'!$A$13:$K$112,7,FALSE)</f>
        <v>#N/A</v>
      </c>
      <c r="H65" t="e">
        <f>VLOOKUP(A65,'HIER INVULLEN'!$A$13:$K$112,6,FALSE)</f>
        <v>#N/A</v>
      </c>
    </row>
    <row r="66" spans="1:8">
      <c r="A66" s="31">
        <f t="shared" si="6"/>
        <v>45594</v>
      </c>
      <c r="B66" s="3" t="e">
        <f>VLOOKUP(A66,'HIER INVULLEN'!$A$13:$K$112,2,FALSE)</f>
        <v>#N/A</v>
      </c>
      <c r="C66" t="e">
        <f>VLOOKUP(A66,'HIER INVULLEN'!$A$13:$K$112,3,FALSE)</f>
        <v>#N/A</v>
      </c>
      <c r="D66" t="e">
        <f t="shared" si="5"/>
        <v>#N/A</v>
      </c>
      <c r="E66" t="e">
        <f>VLOOKUP(A66,'HIER INVULLEN'!$A$13:$K$112,9,FALSE)</f>
        <v>#N/A</v>
      </c>
      <c r="F66" t="e">
        <f>VLOOKUP(A66,'HIER INVULLEN'!$A$13:$K$112,8,FALSE)</f>
        <v>#N/A</v>
      </c>
      <c r="G66" t="e">
        <f>VLOOKUP(A66,'HIER INVULLEN'!$A$13:$K$112,7,FALSE)</f>
        <v>#N/A</v>
      </c>
      <c r="H66" t="e">
        <f>VLOOKUP(A66,'HIER INVULLEN'!$A$13:$K$112,6,FALSE)</f>
        <v>#N/A</v>
      </c>
    </row>
    <row r="67" spans="1:8">
      <c r="A67" s="31">
        <f t="shared" si="6"/>
        <v>45595</v>
      </c>
      <c r="B67" s="3" t="e">
        <f>VLOOKUP(A67,'HIER INVULLEN'!$A$13:$K$112,2,FALSE)</f>
        <v>#N/A</v>
      </c>
      <c r="C67" t="e">
        <f>VLOOKUP(A67,'HIER INVULLEN'!$A$13:$K$112,3,FALSE)</f>
        <v>#N/A</v>
      </c>
      <c r="D67" t="e">
        <f t="shared" si="5"/>
        <v>#N/A</v>
      </c>
      <c r="E67" t="e">
        <f>VLOOKUP(A67,'HIER INVULLEN'!$A$13:$K$112,9,FALSE)</f>
        <v>#N/A</v>
      </c>
      <c r="F67" t="e">
        <f>VLOOKUP(A67,'HIER INVULLEN'!$A$13:$K$112,8,FALSE)</f>
        <v>#N/A</v>
      </c>
      <c r="G67" t="e">
        <f>VLOOKUP(A67,'HIER INVULLEN'!$A$13:$K$112,7,FALSE)</f>
        <v>#N/A</v>
      </c>
      <c r="H67" t="e">
        <f>VLOOKUP(A67,'HIER INVULLEN'!$A$13:$K$112,6,FALSE)</f>
        <v>#N/A</v>
      </c>
    </row>
    <row r="68" spans="1:8">
      <c r="A68" s="31">
        <f t="shared" si="6"/>
        <v>45596</v>
      </c>
      <c r="B68" s="3" t="e">
        <f>VLOOKUP(A68,'HIER INVULLEN'!$A$13:$K$112,2,FALSE)</f>
        <v>#N/A</v>
      </c>
      <c r="C68" t="e">
        <f>VLOOKUP(A68,'HIER INVULLEN'!$A$13:$K$112,3,FALSE)</f>
        <v>#N/A</v>
      </c>
      <c r="D68" t="e">
        <f t="shared" si="5"/>
        <v>#N/A</v>
      </c>
      <c r="E68" t="e">
        <f>VLOOKUP(A68,'HIER INVULLEN'!$A$13:$K$112,9,FALSE)</f>
        <v>#N/A</v>
      </c>
      <c r="F68" t="e">
        <f>VLOOKUP(A68,'HIER INVULLEN'!$A$13:$K$112,8,FALSE)</f>
        <v>#N/A</v>
      </c>
      <c r="G68" t="e">
        <f>VLOOKUP(A68,'HIER INVULLEN'!$A$13:$K$112,7,FALSE)</f>
        <v>#N/A</v>
      </c>
      <c r="H68" t="e">
        <f>VLOOKUP(A68,'HIER INVULLEN'!$A$13:$K$112,6,FALSE)</f>
        <v>#N/A</v>
      </c>
    </row>
    <row r="69" spans="1:8">
      <c r="A69" s="31">
        <f t="shared" si="6"/>
        <v>45597</v>
      </c>
      <c r="B69" s="3" t="e">
        <f>VLOOKUP(A69,'HIER INVULLEN'!$A$13:$K$112,2,FALSE)</f>
        <v>#N/A</v>
      </c>
      <c r="C69" t="e">
        <f>VLOOKUP(A69,'HIER INVULLEN'!$A$13:$K$112,3,FALSE)</f>
        <v>#N/A</v>
      </c>
      <c r="D69" t="e">
        <f t="shared" si="5"/>
        <v>#N/A</v>
      </c>
      <c r="E69" t="e">
        <f>VLOOKUP(A69,'HIER INVULLEN'!$A$13:$K$112,9,FALSE)</f>
        <v>#N/A</v>
      </c>
      <c r="F69" t="e">
        <f>VLOOKUP(A69,'HIER INVULLEN'!$A$13:$K$112,8,FALSE)</f>
        <v>#N/A</v>
      </c>
      <c r="G69" t="e">
        <f>VLOOKUP(A69,'HIER INVULLEN'!$A$13:$K$112,7,FALSE)</f>
        <v>#N/A</v>
      </c>
      <c r="H69" t="e">
        <f>VLOOKUP(A69,'HIER INVULLEN'!$A$13:$K$112,6,FALSE)</f>
        <v>#N/A</v>
      </c>
    </row>
    <row r="70" spans="1:8">
      <c r="A70" s="31">
        <f t="shared" si="6"/>
        <v>45598</v>
      </c>
      <c r="B70" s="3" t="e">
        <f>VLOOKUP(A70,'HIER INVULLEN'!$A$13:$K$112,2,FALSE)</f>
        <v>#N/A</v>
      </c>
      <c r="C70" t="e">
        <f>VLOOKUP(A70,'HIER INVULLEN'!$A$13:$K$112,3,FALSE)</f>
        <v>#N/A</v>
      </c>
      <c r="D70" t="e">
        <f t="shared" si="5"/>
        <v>#N/A</v>
      </c>
      <c r="E70" t="e">
        <f>VLOOKUP(A70,'HIER INVULLEN'!$A$13:$K$112,9,FALSE)</f>
        <v>#N/A</v>
      </c>
      <c r="F70" t="e">
        <f>VLOOKUP(A70,'HIER INVULLEN'!$A$13:$K$112,8,FALSE)</f>
        <v>#N/A</v>
      </c>
      <c r="G70" t="e">
        <f>VLOOKUP(A70,'HIER INVULLEN'!$A$13:$K$112,7,FALSE)</f>
        <v>#N/A</v>
      </c>
      <c r="H70" t="e">
        <f>VLOOKUP(A70,'HIER INVULLEN'!$A$13:$K$112,6,FALSE)</f>
        <v>#N/A</v>
      </c>
    </row>
    <row r="71" spans="1:8">
      <c r="A71" s="31">
        <f t="shared" si="6"/>
        <v>45599</v>
      </c>
      <c r="B71" s="3">
        <f>VLOOKUP(A71,'HIER INVULLEN'!$A$13:$K$112,2,FALSE)</f>
        <v>45599</v>
      </c>
      <c r="C71" t="str">
        <f>VLOOKUP(A71,'HIER INVULLEN'!$A$13:$K$112,3,FALSE)</f>
        <v>Vogelen in de Bourgoyen</v>
      </c>
      <c r="D71">
        <f t="shared" si="5"/>
        <v>1</v>
      </c>
      <c r="E71">
        <f>VLOOKUP(A71,'HIER INVULLEN'!$A$13:$K$112,9,FALSE)</f>
        <v>34</v>
      </c>
      <c r="F71">
        <f>VLOOKUP(A71,'HIER INVULLEN'!$A$13:$K$112,8,FALSE)</f>
        <v>0</v>
      </c>
      <c r="G71">
        <f>VLOOKUP(A71,'HIER INVULLEN'!$A$13:$K$112,7,FALSE)</f>
        <v>0</v>
      </c>
      <c r="H71">
        <f>VLOOKUP(A71,'HIER INVULLEN'!$A$13:$K$112,6,FALSE)</f>
        <v>6</v>
      </c>
    </row>
    <row r="72" spans="1:8">
      <c r="A72" s="31">
        <f t="shared" si="6"/>
        <v>45600</v>
      </c>
      <c r="B72" s="3" t="e">
        <f>VLOOKUP(A72,'HIER INVULLEN'!$A$13:$K$112,2,FALSE)</f>
        <v>#N/A</v>
      </c>
      <c r="C72" t="e">
        <f>VLOOKUP(A72,'HIER INVULLEN'!$A$13:$K$112,3,FALSE)</f>
        <v>#N/A</v>
      </c>
      <c r="D72" t="e">
        <f t="shared" si="5"/>
        <v>#N/A</v>
      </c>
      <c r="E72" t="e">
        <f>VLOOKUP(A72,'HIER INVULLEN'!$A$13:$K$112,9,FALSE)</f>
        <v>#N/A</v>
      </c>
      <c r="F72" t="e">
        <f>VLOOKUP(A72,'HIER INVULLEN'!$A$13:$K$112,8,FALSE)</f>
        <v>#N/A</v>
      </c>
      <c r="G72" t="e">
        <f>VLOOKUP(A72,'HIER INVULLEN'!$A$13:$K$112,7,FALSE)</f>
        <v>#N/A</v>
      </c>
      <c r="H72" t="e">
        <f>VLOOKUP(A72,'HIER INVULLEN'!$A$13:$K$112,6,FALSE)</f>
        <v>#N/A</v>
      </c>
    </row>
    <row r="73" spans="1:8">
      <c r="A73" s="31">
        <f t="shared" si="6"/>
        <v>45601</v>
      </c>
      <c r="B73" s="3" t="e">
        <f>VLOOKUP(A73,'HIER INVULLEN'!$A$13:$K$112,2,FALSE)</f>
        <v>#N/A</v>
      </c>
      <c r="C73" t="e">
        <f>VLOOKUP(A73,'HIER INVULLEN'!$A$13:$K$112,3,FALSE)</f>
        <v>#N/A</v>
      </c>
      <c r="D73" t="e">
        <f t="shared" ref="D73:D136" si="7">B73-A73+1</f>
        <v>#N/A</v>
      </c>
      <c r="E73" t="e">
        <f>VLOOKUP(A73,'HIER INVULLEN'!$A$13:$K$112,9,FALSE)</f>
        <v>#N/A</v>
      </c>
      <c r="F73" t="e">
        <f>VLOOKUP(A73,'HIER INVULLEN'!$A$13:$K$112,8,FALSE)</f>
        <v>#N/A</v>
      </c>
      <c r="G73" t="e">
        <f>VLOOKUP(A73,'HIER INVULLEN'!$A$13:$K$112,7,FALSE)</f>
        <v>#N/A</v>
      </c>
      <c r="H73" t="e">
        <f>VLOOKUP(A73,'HIER INVULLEN'!$A$13:$K$112,6,FALSE)</f>
        <v>#N/A</v>
      </c>
    </row>
    <row r="74" spans="1:8">
      <c r="A74" s="31">
        <f t="shared" si="6"/>
        <v>45602</v>
      </c>
      <c r="B74" s="3" t="e">
        <f>VLOOKUP(A74,'HIER INVULLEN'!$A$13:$K$112,2,FALSE)</f>
        <v>#N/A</v>
      </c>
      <c r="C74" t="e">
        <f>VLOOKUP(A74,'HIER INVULLEN'!$A$13:$K$112,3,FALSE)</f>
        <v>#N/A</v>
      </c>
      <c r="D74" t="e">
        <f t="shared" si="7"/>
        <v>#N/A</v>
      </c>
      <c r="E74" t="e">
        <f>VLOOKUP(A74,'HIER INVULLEN'!$A$13:$K$112,9,FALSE)</f>
        <v>#N/A</v>
      </c>
      <c r="F74" t="e">
        <f>VLOOKUP(A74,'HIER INVULLEN'!$A$13:$K$112,8,FALSE)</f>
        <v>#N/A</v>
      </c>
      <c r="G74" t="e">
        <f>VLOOKUP(A74,'HIER INVULLEN'!$A$13:$K$112,7,FALSE)</f>
        <v>#N/A</v>
      </c>
      <c r="H74" t="e">
        <f>VLOOKUP(A74,'HIER INVULLEN'!$A$13:$K$112,6,FALSE)</f>
        <v>#N/A</v>
      </c>
    </row>
    <row r="75" spans="1:8">
      <c r="A75" s="31">
        <f t="shared" ref="A75:A138" si="8">A74+1</f>
        <v>45603</v>
      </c>
      <c r="B75" s="3" t="e">
        <f>VLOOKUP(A75,'HIER INVULLEN'!$A$13:$K$112,2,FALSE)</f>
        <v>#N/A</v>
      </c>
      <c r="C75" t="e">
        <f>VLOOKUP(A75,'HIER INVULLEN'!$A$13:$K$112,3,FALSE)</f>
        <v>#N/A</v>
      </c>
      <c r="D75" t="e">
        <f t="shared" si="7"/>
        <v>#N/A</v>
      </c>
      <c r="E75" t="e">
        <f>VLOOKUP(A75,'HIER INVULLEN'!$A$13:$K$112,9,FALSE)</f>
        <v>#N/A</v>
      </c>
      <c r="F75" t="e">
        <f>VLOOKUP(A75,'HIER INVULLEN'!$A$13:$K$112,8,FALSE)</f>
        <v>#N/A</v>
      </c>
      <c r="G75" t="e">
        <f>VLOOKUP(A75,'HIER INVULLEN'!$A$13:$K$112,7,FALSE)</f>
        <v>#N/A</v>
      </c>
      <c r="H75" t="e">
        <f>VLOOKUP(A75,'HIER INVULLEN'!$A$13:$K$112,6,FALSE)</f>
        <v>#N/A</v>
      </c>
    </row>
    <row r="76" spans="1:8">
      <c r="A76" s="31">
        <f t="shared" si="8"/>
        <v>45604</v>
      </c>
      <c r="B76" s="3" t="e">
        <f>VLOOKUP(A76,'HIER INVULLEN'!$A$13:$K$112,2,FALSE)</f>
        <v>#N/A</v>
      </c>
      <c r="C76" t="e">
        <f>VLOOKUP(A76,'HIER INVULLEN'!$A$13:$K$112,3,FALSE)</f>
        <v>#N/A</v>
      </c>
      <c r="D76" t="e">
        <f t="shared" si="7"/>
        <v>#N/A</v>
      </c>
      <c r="E76" t="e">
        <f>VLOOKUP(A76,'HIER INVULLEN'!$A$13:$K$112,9,FALSE)</f>
        <v>#N/A</v>
      </c>
      <c r="F76" t="e">
        <f>VLOOKUP(A76,'HIER INVULLEN'!$A$13:$K$112,8,FALSE)</f>
        <v>#N/A</v>
      </c>
      <c r="G76" t="e">
        <f>VLOOKUP(A76,'HIER INVULLEN'!$A$13:$K$112,7,FALSE)</f>
        <v>#N/A</v>
      </c>
      <c r="H76" t="e">
        <f>VLOOKUP(A76,'HIER INVULLEN'!$A$13:$K$112,6,FALSE)</f>
        <v>#N/A</v>
      </c>
    </row>
    <row r="77" spans="1:8">
      <c r="A77" s="31">
        <f t="shared" si="8"/>
        <v>45605</v>
      </c>
      <c r="B77" s="3" t="e">
        <f>VLOOKUP(A77,'HIER INVULLEN'!$A$13:$K$112,2,FALSE)</f>
        <v>#N/A</v>
      </c>
      <c r="C77" t="e">
        <f>VLOOKUP(A77,'HIER INVULLEN'!$A$13:$K$112,3,FALSE)</f>
        <v>#N/A</v>
      </c>
      <c r="D77" t="e">
        <f t="shared" si="7"/>
        <v>#N/A</v>
      </c>
      <c r="E77" t="e">
        <f>VLOOKUP(A77,'HIER INVULLEN'!$A$13:$K$112,9,FALSE)</f>
        <v>#N/A</v>
      </c>
      <c r="F77" t="e">
        <f>VLOOKUP(A77,'HIER INVULLEN'!$A$13:$K$112,8,FALSE)</f>
        <v>#N/A</v>
      </c>
      <c r="G77" t="e">
        <f>VLOOKUP(A77,'HIER INVULLEN'!$A$13:$K$112,7,FALSE)</f>
        <v>#N/A</v>
      </c>
      <c r="H77" t="e">
        <f>VLOOKUP(A77,'HIER INVULLEN'!$A$13:$K$112,6,FALSE)</f>
        <v>#N/A</v>
      </c>
    </row>
    <row r="78" spans="1:8">
      <c r="A78" s="31">
        <f t="shared" si="8"/>
        <v>45606</v>
      </c>
      <c r="B78" s="3" t="e">
        <f>VLOOKUP(A78,'HIER INVULLEN'!$A$13:$K$112,2,FALSE)</f>
        <v>#N/A</v>
      </c>
      <c r="C78" t="e">
        <f>VLOOKUP(A78,'HIER INVULLEN'!$A$13:$K$112,3,FALSE)</f>
        <v>#N/A</v>
      </c>
      <c r="D78" t="e">
        <f t="shared" si="7"/>
        <v>#N/A</v>
      </c>
      <c r="E78" t="e">
        <f>VLOOKUP(A78,'HIER INVULLEN'!$A$13:$K$112,9,FALSE)</f>
        <v>#N/A</v>
      </c>
      <c r="F78" t="e">
        <f>VLOOKUP(A78,'HIER INVULLEN'!$A$13:$K$112,8,FALSE)</f>
        <v>#N/A</v>
      </c>
      <c r="G78" t="e">
        <f>VLOOKUP(A78,'HIER INVULLEN'!$A$13:$K$112,7,FALSE)</f>
        <v>#N/A</v>
      </c>
      <c r="H78" t="e">
        <f>VLOOKUP(A78,'HIER INVULLEN'!$A$13:$K$112,6,FALSE)</f>
        <v>#N/A</v>
      </c>
    </row>
    <row r="79" spans="1:8">
      <c r="A79" s="31">
        <f t="shared" si="8"/>
        <v>45607</v>
      </c>
      <c r="B79" s="3" t="e">
        <f>VLOOKUP(A79,'HIER INVULLEN'!$A$13:$K$112,2,FALSE)</f>
        <v>#N/A</v>
      </c>
      <c r="C79" t="e">
        <f>VLOOKUP(A79,'HIER INVULLEN'!$A$13:$K$112,3,FALSE)</f>
        <v>#N/A</v>
      </c>
      <c r="D79" t="e">
        <f t="shared" si="7"/>
        <v>#N/A</v>
      </c>
      <c r="E79" t="e">
        <f>VLOOKUP(A79,'HIER INVULLEN'!$A$13:$K$112,9,FALSE)</f>
        <v>#N/A</v>
      </c>
      <c r="F79" t="e">
        <f>VLOOKUP(A79,'HIER INVULLEN'!$A$13:$K$112,8,FALSE)</f>
        <v>#N/A</v>
      </c>
      <c r="G79" t="e">
        <f>VLOOKUP(A79,'HIER INVULLEN'!$A$13:$K$112,7,FALSE)</f>
        <v>#N/A</v>
      </c>
      <c r="H79" t="e">
        <f>VLOOKUP(A79,'HIER INVULLEN'!$A$13:$K$112,6,FALSE)</f>
        <v>#N/A</v>
      </c>
    </row>
    <row r="80" spans="1:8">
      <c r="A80" s="31">
        <f t="shared" si="8"/>
        <v>45608</v>
      </c>
      <c r="B80" s="3" t="e">
        <f>VLOOKUP(A80,'HIER INVULLEN'!$A$13:$K$112,2,FALSE)</f>
        <v>#N/A</v>
      </c>
      <c r="C80" t="e">
        <f>VLOOKUP(A80,'HIER INVULLEN'!$A$13:$K$112,3,FALSE)</f>
        <v>#N/A</v>
      </c>
      <c r="D80" t="e">
        <f t="shared" si="7"/>
        <v>#N/A</v>
      </c>
      <c r="E80" t="e">
        <f>VLOOKUP(A80,'HIER INVULLEN'!$A$13:$K$112,9,FALSE)</f>
        <v>#N/A</v>
      </c>
      <c r="F80" t="e">
        <f>VLOOKUP(A80,'HIER INVULLEN'!$A$13:$K$112,8,FALSE)</f>
        <v>#N/A</v>
      </c>
      <c r="G80" t="e">
        <f>VLOOKUP(A80,'HIER INVULLEN'!$A$13:$K$112,7,FALSE)</f>
        <v>#N/A</v>
      </c>
      <c r="H80" t="e">
        <f>VLOOKUP(A80,'HIER INVULLEN'!$A$13:$K$112,6,FALSE)</f>
        <v>#N/A</v>
      </c>
    </row>
    <row r="81" spans="1:8">
      <c r="A81" s="31">
        <f t="shared" si="8"/>
        <v>45609</v>
      </c>
      <c r="B81" s="3" t="e">
        <f>VLOOKUP(A81,'HIER INVULLEN'!$A$13:$K$112,2,FALSE)</f>
        <v>#N/A</v>
      </c>
      <c r="C81" t="e">
        <f>VLOOKUP(A81,'HIER INVULLEN'!$A$13:$K$112,3,FALSE)</f>
        <v>#N/A</v>
      </c>
      <c r="D81" t="e">
        <f t="shared" si="7"/>
        <v>#N/A</v>
      </c>
      <c r="E81" t="e">
        <f>VLOOKUP(A81,'HIER INVULLEN'!$A$13:$K$112,9,FALSE)</f>
        <v>#N/A</v>
      </c>
      <c r="F81" t="e">
        <f>VLOOKUP(A81,'HIER INVULLEN'!$A$13:$K$112,8,FALSE)</f>
        <v>#N/A</v>
      </c>
      <c r="G81" t="e">
        <f>VLOOKUP(A81,'HIER INVULLEN'!$A$13:$K$112,7,FALSE)</f>
        <v>#N/A</v>
      </c>
      <c r="H81" t="e">
        <f>VLOOKUP(A81,'HIER INVULLEN'!$A$13:$K$112,6,FALSE)</f>
        <v>#N/A</v>
      </c>
    </row>
    <row r="82" spans="1:8">
      <c r="A82" s="31">
        <f t="shared" si="8"/>
        <v>45610</v>
      </c>
      <c r="B82" s="3" t="e">
        <f>VLOOKUP(A82,'HIER INVULLEN'!$A$13:$K$112,2,FALSE)</f>
        <v>#N/A</v>
      </c>
      <c r="C82" t="e">
        <f>VLOOKUP(A82,'HIER INVULLEN'!$A$13:$K$112,3,FALSE)</f>
        <v>#N/A</v>
      </c>
      <c r="D82" t="e">
        <f t="shared" si="7"/>
        <v>#N/A</v>
      </c>
      <c r="E82" t="e">
        <f>VLOOKUP(A82,'HIER INVULLEN'!$A$13:$K$112,9,FALSE)</f>
        <v>#N/A</v>
      </c>
      <c r="F82" t="e">
        <f>VLOOKUP(A82,'HIER INVULLEN'!$A$13:$K$112,8,FALSE)</f>
        <v>#N/A</v>
      </c>
      <c r="G82" t="e">
        <f>VLOOKUP(A82,'HIER INVULLEN'!$A$13:$K$112,7,FALSE)</f>
        <v>#N/A</v>
      </c>
      <c r="H82" t="e">
        <f>VLOOKUP(A82,'HIER INVULLEN'!$A$13:$K$112,6,FALSE)</f>
        <v>#N/A</v>
      </c>
    </row>
    <row r="83" spans="1:8">
      <c r="A83" s="31">
        <f t="shared" si="8"/>
        <v>45611</v>
      </c>
      <c r="B83" s="3" t="e">
        <f>VLOOKUP(A83,'HIER INVULLEN'!$A$13:$K$112,2,FALSE)</f>
        <v>#N/A</v>
      </c>
      <c r="C83" t="e">
        <f>VLOOKUP(A83,'HIER INVULLEN'!$A$13:$K$112,3,FALSE)</f>
        <v>#N/A</v>
      </c>
      <c r="D83" t="e">
        <f t="shared" si="7"/>
        <v>#N/A</v>
      </c>
      <c r="E83" t="e">
        <f>VLOOKUP(A83,'HIER INVULLEN'!$A$13:$K$112,9,FALSE)</f>
        <v>#N/A</v>
      </c>
      <c r="F83" t="e">
        <f>VLOOKUP(A83,'HIER INVULLEN'!$A$13:$K$112,8,FALSE)</f>
        <v>#N/A</v>
      </c>
      <c r="G83" t="e">
        <f>VLOOKUP(A83,'HIER INVULLEN'!$A$13:$K$112,7,FALSE)</f>
        <v>#N/A</v>
      </c>
      <c r="H83" t="e">
        <f>VLOOKUP(A83,'HIER INVULLEN'!$A$13:$K$112,6,FALSE)</f>
        <v>#N/A</v>
      </c>
    </row>
    <row r="84" spans="1:8">
      <c r="A84" s="31">
        <f t="shared" si="8"/>
        <v>45612</v>
      </c>
      <c r="B84" s="3" t="e">
        <f>VLOOKUP(A84,'HIER INVULLEN'!$A$13:$K$112,2,FALSE)</f>
        <v>#N/A</v>
      </c>
      <c r="C84" t="e">
        <f>VLOOKUP(A84,'HIER INVULLEN'!$A$13:$K$112,3,FALSE)</f>
        <v>#N/A</v>
      </c>
      <c r="D84" t="e">
        <f t="shared" si="7"/>
        <v>#N/A</v>
      </c>
      <c r="E84" t="e">
        <f>VLOOKUP(A84,'HIER INVULLEN'!$A$13:$K$112,9,FALSE)</f>
        <v>#N/A</v>
      </c>
      <c r="F84" t="e">
        <f>VLOOKUP(A84,'HIER INVULLEN'!$A$13:$K$112,8,FALSE)</f>
        <v>#N/A</v>
      </c>
      <c r="G84" t="e">
        <f>VLOOKUP(A84,'HIER INVULLEN'!$A$13:$K$112,7,FALSE)</f>
        <v>#N/A</v>
      </c>
      <c r="H84" t="e">
        <f>VLOOKUP(A84,'HIER INVULLEN'!$A$13:$K$112,6,FALSE)</f>
        <v>#N/A</v>
      </c>
    </row>
    <row r="85" spans="1:8">
      <c r="A85" s="31">
        <f t="shared" si="8"/>
        <v>45613</v>
      </c>
      <c r="B85" s="3" t="e">
        <f>VLOOKUP(A85,'HIER INVULLEN'!$A$13:$K$112,2,FALSE)</f>
        <v>#N/A</v>
      </c>
      <c r="C85" t="e">
        <f>VLOOKUP(A85,'HIER INVULLEN'!$A$13:$K$112,3,FALSE)</f>
        <v>#N/A</v>
      </c>
      <c r="D85" t="e">
        <f t="shared" si="7"/>
        <v>#N/A</v>
      </c>
      <c r="E85" t="e">
        <f>VLOOKUP(A85,'HIER INVULLEN'!$A$13:$K$112,9,FALSE)</f>
        <v>#N/A</v>
      </c>
      <c r="F85" t="e">
        <f>VLOOKUP(A85,'HIER INVULLEN'!$A$13:$K$112,8,FALSE)</f>
        <v>#N/A</v>
      </c>
      <c r="G85" t="e">
        <f>VLOOKUP(A85,'HIER INVULLEN'!$A$13:$K$112,7,FALSE)</f>
        <v>#N/A</v>
      </c>
      <c r="H85" t="e">
        <f>VLOOKUP(A85,'HIER INVULLEN'!$A$13:$K$112,6,FALSE)</f>
        <v>#N/A</v>
      </c>
    </row>
    <row r="86" spans="1:8">
      <c r="A86" s="31">
        <f t="shared" si="8"/>
        <v>45614</v>
      </c>
      <c r="B86" s="3" t="e">
        <f>VLOOKUP(A86,'HIER INVULLEN'!$A$13:$K$112,2,FALSE)</f>
        <v>#N/A</v>
      </c>
      <c r="C86" t="e">
        <f>VLOOKUP(A86,'HIER INVULLEN'!$A$13:$K$112,3,FALSE)</f>
        <v>#N/A</v>
      </c>
      <c r="D86" t="e">
        <f t="shared" si="7"/>
        <v>#N/A</v>
      </c>
      <c r="E86" t="e">
        <f>VLOOKUP(A86,'HIER INVULLEN'!$A$13:$K$112,9,FALSE)</f>
        <v>#N/A</v>
      </c>
      <c r="F86" t="e">
        <f>VLOOKUP(A86,'HIER INVULLEN'!$A$13:$K$112,8,FALSE)</f>
        <v>#N/A</v>
      </c>
      <c r="G86" t="e">
        <f>VLOOKUP(A86,'HIER INVULLEN'!$A$13:$K$112,7,FALSE)</f>
        <v>#N/A</v>
      </c>
      <c r="H86" t="e">
        <f>VLOOKUP(A86,'HIER INVULLEN'!$A$13:$K$112,6,FALSE)</f>
        <v>#N/A</v>
      </c>
    </row>
    <row r="87" spans="1:8">
      <c r="A87" s="31">
        <f t="shared" si="8"/>
        <v>45615</v>
      </c>
      <c r="B87" s="3" t="e">
        <f>VLOOKUP(A87,'HIER INVULLEN'!$A$13:$K$112,2,FALSE)</f>
        <v>#N/A</v>
      </c>
      <c r="C87" t="e">
        <f>VLOOKUP(A87,'HIER INVULLEN'!$A$13:$K$112,3,FALSE)</f>
        <v>#N/A</v>
      </c>
      <c r="D87" t="e">
        <f t="shared" si="7"/>
        <v>#N/A</v>
      </c>
      <c r="E87" t="e">
        <f>VLOOKUP(A87,'HIER INVULLEN'!$A$13:$K$112,9,FALSE)</f>
        <v>#N/A</v>
      </c>
      <c r="F87" t="e">
        <f>VLOOKUP(A87,'HIER INVULLEN'!$A$13:$K$112,8,FALSE)</f>
        <v>#N/A</v>
      </c>
      <c r="G87" t="e">
        <f>VLOOKUP(A87,'HIER INVULLEN'!$A$13:$K$112,7,FALSE)</f>
        <v>#N/A</v>
      </c>
      <c r="H87" t="e">
        <f>VLOOKUP(A87,'HIER INVULLEN'!$A$13:$K$112,6,FALSE)</f>
        <v>#N/A</v>
      </c>
    </row>
    <row r="88" spans="1:8">
      <c r="A88" s="31">
        <f t="shared" si="8"/>
        <v>45616</v>
      </c>
      <c r="B88" s="3" t="e">
        <f>VLOOKUP(A88,'HIER INVULLEN'!$A$13:$K$112,2,FALSE)</f>
        <v>#N/A</v>
      </c>
      <c r="C88" t="e">
        <f>VLOOKUP(A88,'HIER INVULLEN'!$A$13:$K$112,3,FALSE)</f>
        <v>#N/A</v>
      </c>
      <c r="D88" t="e">
        <f t="shared" si="7"/>
        <v>#N/A</v>
      </c>
      <c r="E88" t="e">
        <f>VLOOKUP(A88,'HIER INVULLEN'!$A$13:$K$112,9,FALSE)</f>
        <v>#N/A</v>
      </c>
      <c r="F88" t="e">
        <f>VLOOKUP(A88,'HIER INVULLEN'!$A$13:$K$112,8,FALSE)</f>
        <v>#N/A</v>
      </c>
      <c r="G88" t="e">
        <f>VLOOKUP(A88,'HIER INVULLEN'!$A$13:$K$112,7,FALSE)</f>
        <v>#N/A</v>
      </c>
      <c r="H88" t="e">
        <f>VLOOKUP(A88,'HIER INVULLEN'!$A$13:$K$112,6,FALSE)</f>
        <v>#N/A</v>
      </c>
    </row>
    <row r="89" spans="1:8">
      <c r="A89" s="31">
        <f t="shared" si="8"/>
        <v>45617</v>
      </c>
      <c r="B89" s="3" t="e">
        <f>VLOOKUP(A89,'HIER INVULLEN'!$A$13:$K$112,2,FALSE)</f>
        <v>#N/A</v>
      </c>
      <c r="C89" t="e">
        <f>VLOOKUP(A89,'HIER INVULLEN'!$A$13:$K$112,3,FALSE)</f>
        <v>#N/A</v>
      </c>
      <c r="D89" t="e">
        <f t="shared" si="7"/>
        <v>#N/A</v>
      </c>
      <c r="E89" t="e">
        <f>VLOOKUP(A89,'HIER INVULLEN'!$A$13:$K$112,9,FALSE)</f>
        <v>#N/A</v>
      </c>
      <c r="F89" t="e">
        <f>VLOOKUP(A89,'HIER INVULLEN'!$A$13:$K$112,8,FALSE)</f>
        <v>#N/A</v>
      </c>
      <c r="G89" t="e">
        <f>VLOOKUP(A89,'HIER INVULLEN'!$A$13:$K$112,7,FALSE)</f>
        <v>#N/A</v>
      </c>
      <c r="H89" t="e">
        <f>VLOOKUP(A89,'HIER INVULLEN'!$A$13:$K$112,6,FALSE)</f>
        <v>#N/A</v>
      </c>
    </row>
    <row r="90" spans="1:8">
      <c r="A90" s="31">
        <f t="shared" si="8"/>
        <v>45618</v>
      </c>
      <c r="B90" s="3" t="e">
        <f>VLOOKUP(A90,'HIER INVULLEN'!$A$13:$K$112,2,FALSE)</f>
        <v>#N/A</v>
      </c>
      <c r="C90" t="e">
        <f>VLOOKUP(A90,'HIER INVULLEN'!$A$13:$K$112,3,FALSE)</f>
        <v>#N/A</v>
      </c>
      <c r="D90" t="e">
        <f t="shared" si="7"/>
        <v>#N/A</v>
      </c>
      <c r="E90" t="e">
        <f>VLOOKUP(A90,'HIER INVULLEN'!$A$13:$K$112,9,FALSE)</f>
        <v>#N/A</v>
      </c>
      <c r="F90" t="e">
        <f>VLOOKUP(A90,'HIER INVULLEN'!$A$13:$K$112,8,FALSE)</f>
        <v>#N/A</v>
      </c>
      <c r="G90" t="e">
        <f>VLOOKUP(A90,'HIER INVULLEN'!$A$13:$K$112,7,FALSE)</f>
        <v>#N/A</v>
      </c>
      <c r="H90" t="e">
        <f>VLOOKUP(A90,'HIER INVULLEN'!$A$13:$K$112,6,FALSE)</f>
        <v>#N/A</v>
      </c>
    </row>
    <row r="91" spans="1:8">
      <c r="A91" s="31">
        <f t="shared" si="8"/>
        <v>45619</v>
      </c>
      <c r="B91" s="3" t="e">
        <f>VLOOKUP(A91,'HIER INVULLEN'!$A$13:$K$112,2,FALSE)</f>
        <v>#N/A</v>
      </c>
      <c r="C91" t="e">
        <f>VLOOKUP(A91,'HIER INVULLEN'!$A$13:$K$112,3,FALSE)</f>
        <v>#N/A</v>
      </c>
      <c r="D91" t="e">
        <f t="shared" si="7"/>
        <v>#N/A</v>
      </c>
      <c r="E91" t="e">
        <f>VLOOKUP(A91,'HIER INVULLEN'!$A$13:$K$112,9,FALSE)</f>
        <v>#N/A</v>
      </c>
      <c r="F91" t="e">
        <f>VLOOKUP(A91,'HIER INVULLEN'!$A$13:$K$112,8,FALSE)</f>
        <v>#N/A</v>
      </c>
      <c r="G91" t="e">
        <f>VLOOKUP(A91,'HIER INVULLEN'!$A$13:$K$112,7,FALSE)</f>
        <v>#N/A</v>
      </c>
      <c r="H91" t="e">
        <f>VLOOKUP(A91,'HIER INVULLEN'!$A$13:$K$112,6,FALSE)</f>
        <v>#N/A</v>
      </c>
    </row>
    <row r="92" spans="1:8">
      <c r="A92" s="31">
        <f t="shared" si="8"/>
        <v>45620</v>
      </c>
      <c r="B92" s="3" t="e">
        <f>VLOOKUP(A92,'HIER INVULLEN'!$A$13:$K$112,2,FALSE)</f>
        <v>#N/A</v>
      </c>
      <c r="C92" t="e">
        <f>VLOOKUP(A92,'HIER INVULLEN'!$A$13:$K$112,3,FALSE)</f>
        <v>#N/A</v>
      </c>
      <c r="D92" t="e">
        <f t="shared" si="7"/>
        <v>#N/A</v>
      </c>
      <c r="E92" t="e">
        <f>VLOOKUP(A92,'HIER INVULLEN'!$A$13:$K$112,9,FALSE)</f>
        <v>#N/A</v>
      </c>
      <c r="F92" t="e">
        <f>VLOOKUP(A92,'HIER INVULLEN'!$A$13:$K$112,8,FALSE)</f>
        <v>#N/A</v>
      </c>
      <c r="G92" t="e">
        <f>VLOOKUP(A92,'HIER INVULLEN'!$A$13:$K$112,7,FALSE)</f>
        <v>#N/A</v>
      </c>
      <c r="H92" t="e">
        <f>VLOOKUP(A92,'HIER INVULLEN'!$A$13:$K$112,6,FALSE)</f>
        <v>#N/A</v>
      </c>
    </row>
    <row r="93" spans="1:8">
      <c r="A93" s="31">
        <f t="shared" si="8"/>
        <v>45621</v>
      </c>
      <c r="B93" s="3" t="e">
        <f>VLOOKUP(A93,'HIER INVULLEN'!$A$13:$K$112,2,FALSE)</f>
        <v>#N/A</v>
      </c>
      <c r="C93" t="e">
        <f>VLOOKUP(A93,'HIER INVULLEN'!$A$13:$K$112,3,FALSE)</f>
        <v>#N/A</v>
      </c>
      <c r="D93" t="e">
        <f t="shared" si="7"/>
        <v>#N/A</v>
      </c>
      <c r="E93" t="e">
        <f>VLOOKUP(A93,'HIER INVULLEN'!$A$13:$K$112,9,FALSE)</f>
        <v>#N/A</v>
      </c>
      <c r="F93" t="e">
        <f>VLOOKUP(A93,'HIER INVULLEN'!$A$13:$K$112,8,FALSE)</f>
        <v>#N/A</v>
      </c>
      <c r="G93" t="e">
        <f>VLOOKUP(A93,'HIER INVULLEN'!$A$13:$K$112,7,FALSE)</f>
        <v>#N/A</v>
      </c>
      <c r="H93" t="e">
        <f>VLOOKUP(A93,'HIER INVULLEN'!$A$13:$K$112,6,FALSE)</f>
        <v>#N/A</v>
      </c>
    </row>
    <row r="94" spans="1:8">
      <c r="A94" s="31">
        <f t="shared" si="8"/>
        <v>45622</v>
      </c>
      <c r="B94" s="3" t="e">
        <f>VLOOKUP(A94,'HIER INVULLEN'!$A$13:$K$112,2,FALSE)</f>
        <v>#N/A</v>
      </c>
      <c r="C94" t="e">
        <f>VLOOKUP(A94,'HIER INVULLEN'!$A$13:$K$112,3,FALSE)</f>
        <v>#N/A</v>
      </c>
      <c r="D94" t="e">
        <f t="shared" si="7"/>
        <v>#N/A</v>
      </c>
      <c r="E94" t="e">
        <f>VLOOKUP(A94,'HIER INVULLEN'!$A$13:$K$112,9,FALSE)</f>
        <v>#N/A</v>
      </c>
      <c r="F94" t="e">
        <f>VLOOKUP(A94,'HIER INVULLEN'!$A$13:$K$112,8,FALSE)</f>
        <v>#N/A</v>
      </c>
      <c r="G94" t="e">
        <f>VLOOKUP(A94,'HIER INVULLEN'!$A$13:$K$112,7,FALSE)</f>
        <v>#N/A</v>
      </c>
      <c r="H94" t="e">
        <f>VLOOKUP(A94,'HIER INVULLEN'!$A$13:$K$112,6,FALSE)</f>
        <v>#N/A</v>
      </c>
    </row>
    <row r="95" spans="1:8">
      <c r="A95" s="31">
        <f t="shared" si="8"/>
        <v>45623</v>
      </c>
      <c r="B95" s="3" t="e">
        <f>VLOOKUP(A95,'HIER INVULLEN'!$A$13:$K$112,2,FALSE)</f>
        <v>#N/A</v>
      </c>
      <c r="C95" t="e">
        <f>VLOOKUP(A95,'HIER INVULLEN'!$A$13:$K$112,3,FALSE)</f>
        <v>#N/A</v>
      </c>
      <c r="D95" t="e">
        <f t="shared" si="7"/>
        <v>#N/A</v>
      </c>
      <c r="E95" t="e">
        <f>VLOOKUP(A95,'HIER INVULLEN'!$A$13:$K$112,9,FALSE)</f>
        <v>#N/A</v>
      </c>
      <c r="F95" t="e">
        <f>VLOOKUP(A95,'HIER INVULLEN'!$A$13:$K$112,8,FALSE)</f>
        <v>#N/A</v>
      </c>
      <c r="G95" t="e">
        <f>VLOOKUP(A95,'HIER INVULLEN'!$A$13:$K$112,7,FALSE)</f>
        <v>#N/A</v>
      </c>
      <c r="H95" t="e">
        <f>VLOOKUP(A95,'HIER INVULLEN'!$A$13:$K$112,6,FALSE)</f>
        <v>#N/A</v>
      </c>
    </row>
    <row r="96" spans="1:8">
      <c r="A96" s="31">
        <f t="shared" si="8"/>
        <v>45624</v>
      </c>
      <c r="B96" s="3" t="e">
        <f>VLOOKUP(A96,'HIER INVULLEN'!$A$13:$K$112,2,FALSE)</f>
        <v>#N/A</v>
      </c>
      <c r="C96" t="e">
        <f>VLOOKUP(A96,'HIER INVULLEN'!$A$13:$K$112,3,FALSE)</f>
        <v>#N/A</v>
      </c>
      <c r="D96" t="e">
        <f t="shared" si="7"/>
        <v>#N/A</v>
      </c>
      <c r="E96" t="e">
        <f>VLOOKUP(A96,'HIER INVULLEN'!$A$13:$K$112,9,FALSE)</f>
        <v>#N/A</v>
      </c>
      <c r="F96" t="e">
        <f>VLOOKUP(A96,'HIER INVULLEN'!$A$13:$K$112,8,FALSE)</f>
        <v>#N/A</v>
      </c>
      <c r="G96" t="e">
        <f>VLOOKUP(A96,'HIER INVULLEN'!$A$13:$K$112,7,FALSE)</f>
        <v>#N/A</v>
      </c>
      <c r="H96" t="e">
        <f>VLOOKUP(A96,'HIER INVULLEN'!$A$13:$K$112,6,FALSE)</f>
        <v>#N/A</v>
      </c>
    </row>
    <row r="97" spans="1:8">
      <c r="A97" s="31">
        <f t="shared" si="8"/>
        <v>45625</v>
      </c>
      <c r="B97" s="3" t="e">
        <f>VLOOKUP(A97,'HIER INVULLEN'!$A$13:$K$112,2,FALSE)</f>
        <v>#N/A</v>
      </c>
      <c r="C97" t="e">
        <f>VLOOKUP(A97,'HIER INVULLEN'!$A$13:$K$112,3,FALSE)</f>
        <v>#N/A</v>
      </c>
      <c r="D97" t="e">
        <f t="shared" si="7"/>
        <v>#N/A</v>
      </c>
      <c r="E97" t="e">
        <f>VLOOKUP(A97,'HIER INVULLEN'!$A$13:$K$112,9,FALSE)</f>
        <v>#N/A</v>
      </c>
      <c r="F97" t="e">
        <f>VLOOKUP(A97,'HIER INVULLEN'!$A$13:$K$112,8,FALSE)</f>
        <v>#N/A</v>
      </c>
      <c r="G97" t="e">
        <f>VLOOKUP(A97,'HIER INVULLEN'!$A$13:$K$112,7,FALSE)</f>
        <v>#N/A</v>
      </c>
      <c r="H97" t="e">
        <f>VLOOKUP(A97,'HIER INVULLEN'!$A$13:$K$112,6,FALSE)</f>
        <v>#N/A</v>
      </c>
    </row>
    <row r="98" spans="1:8">
      <c r="A98" s="31">
        <f t="shared" si="8"/>
        <v>45626</v>
      </c>
      <c r="B98" s="3" t="e">
        <f>VLOOKUP(A98,'HIER INVULLEN'!$A$13:$K$112,2,FALSE)</f>
        <v>#N/A</v>
      </c>
      <c r="C98" t="e">
        <f>VLOOKUP(A98,'HIER INVULLEN'!$A$13:$K$112,3,FALSE)</f>
        <v>#N/A</v>
      </c>
      <c r="D98" t="e">
        <f t="shared" si="7"/>
        <v>#N/A</v>
      </c>
      <c r="E98" t="e">
        <f>VLOOKUP(A98,'HIER INVULLEN'!$A$13:$K$112,9,FALSE)</f>
        <v>#N/A</v>
      </c>
      <c r="F98" t="e">
        <f>VLOOKUP(A98,'HIER INVULLEN'!$A$13:$K$112,8,FALSE)</f>
        <v>#N/A</v>
      </c>
      <c r="G98" t="e">
        <f>VLOOKUP(A98,'HIER INVULLEN'!$A$13:$K$112,7,FALSE)</f>
        <v>#N/A</v>
      </c>
      <c r="H98" t="e">
        <f>VLOOKUP(A98,'HIER INVULLEN'!$A$13:$K$112,6,FALSE)</f>
        <v>#N/A</v>
      </c>
    </row>
    <row r="99" spans="1:8">
      <c r="A99" s="31">
        <f t="shared" si="8"/>
        <v>45627</v>
      </c>
      <c r="B99" s="3" t="e">
        <f>VLOOKUP(A99,'HIER INVULLEN'!$A$13:$K$112,2,FALSE)</f>
        <v>#N/A</v>
      </c>
      <c r="C99" t="e">
        <f>VLOOKUP(A99,'HIER INVULLEN'!$A$13:$K$112,3,FALSE)</f>
        <v>#N/A</v>
      </c>
      <c r="D99" t="e">
        <f t="shared" si="7"/>
        <v>#N/A</v>
      </c>
      <c r="E99" t="e">
        <f>VLOOKUP(A99,'HIER INVULLEN'!$A$13:$K$112,9,FALSE)</f>
        <v>#N/A</v>
      </c>
      <c r="F99" t="e">
        <f>VLOOKUP(A99,'HIER INVULLEN'!$A$13:$K$112,8,FALSE)</f>
        <v>#N/A</v>
      </c>
      <c r="G99" t="e">
        <f>VLOOKUP(A99,'HIER INVULLEN'!$A$13:$K$112,7,FALSE)</f>
        <v>#N/A</v>
      </c>
      <c r="H99" t="e">
        <f>VLOOKUP(A99,'HIER INVULLEN'!$A$13:$K$112,6,FALSE)</f>
        <v>#N/A</v>
      </c>
    </row>
    <row r="100" spans="1:8">
      <c r="A100" s="31">
        <f t="shared" si="8"/>
        <v>45628</v>
      </c>
      <c r="B100" s="3" t="e">
        <f>VLOOKUP(A100,'HIER INVULLEN'!$A$13:$K$112,2,FALSE)</f>
        <v>#N/A</v>
      </c>
      <c r="C100" t="e">
        <f>VLOOKUP(A100,'HIER INVULLEN'!$A$13:$K$112,3,FALSE)</f>
        <v>#N/A</v>
      </c>
      <c r="D100" t="e">
        <f t="shared" si="7"/>
        <v>#N/A</v>
      </c>
      <c r="E100" t="e">
        <f>VLOOKUP(A100,'HIER INVULLEN'!$A$13:$K$112,9,FALSE)</f>
        <v>#N/A</v>
      </c>
      <c r="F100" t="e">
        <f>VLOOKUP(A100,'HIER INVULLEN'!$A$13:$K$112,8,FALSE)</f>
        <v>#N/A</v>
      </c>
      <c r="G100" t="e">
        <f>VLOOKUP(A100,'HIER INVULLEN'!$A$13:$K$112,7,FALSE)</f>
        <v>#N/A</v>
      </c>
      <c r="H100" t="e">
        <f>VLOOKUP(A100,'HIER INVULLEN'!$A$13:$K$112,6,FALSE)</f>
        <v>#N/A</v>
      </c>
    </row>
    <row r="101" spans="1:8">
      <c r="A101" s="31">
        <f t="shared" si="8"/>
        <v>45629</v>
      </c>
      <c r="B101" s="3" t="e">
        <f>VLOOKUP(A101,'HIER INVULLEN'!$A$13:$K$112,2,FALSE)</f>
        <v>#N/A</v>
      </c>
      <c r="C101" t="e">
        <f>VLOOKUP(A101,'HIER INVULLEN'!$A$13:$K$112,3,FALSE)</f>
        <v>#N/A</v>
      </c>
      <c r="D101" t="e">
        <f t="shared" si="7"/>
        <v>#N/A</v>
      </c>
      <c r="E101" t="e">
        <f>VLOOKUP(A101,'HIER INVULLEN'!$A$13:$K$112,9,FALSE)</f>
        <v>#N/A</v>
      </c>
      <c r="F101" t="e">
        <f>VLOOKUP(A101,'HIER INVULLEN'!$A$13:$K$112,8,FALSE)</f>
        <v>#N/A</v>
      </c>
      <c r="G101" t="e">
        <f>VLOOKUP(A101,'HIER INVULLEN'!$A$13:$K$112,7,FALSE)</f>
        <v>#N/A</v>
      </c>
      <c r="H101" t="e">
        <f>VLOOKUP(A101,'HIER INVULLEN'!$A$13:$K$112,6,FALSE)</f>
        <v>#N/A</v>
      </c>
    </row>
    <row r="102" spans="1:8">
      <c r="A102" s="31">
        <f t="shared" si="8"/>
        <v>45630</v>
      </c>
      <c r="B102" s="3" t="e">
        <f>VLOOKUP(A102,'HIER INVULLEN'!$A$13:$K$112,2,FALSE)</f>
        <v>#N/A</v>
      </c>
      <c r="C102" t="e">
        <f>VLOOKUP(A102,'HIER INVULLEN'!$A$13:$K$112,3,FALSE)</f>
        <v>#N/A</v>
      </c>
      <c r="D102" t="e">
        <f t="shared" si="7"/>
        <v>#N/A</v>
      </c>
      <c r="E102" t="e">
        <f>VLOOKUP(A102,'HIER INVULLEN'!$A$13:$K$112,9,FALSE)</f>
        <v>#N/A</v>
      </c>
      <c r="F102" t="e">
        <f>VLOOKUP(A102,'HIER INVULLEN'!$A$13:$K$112,8,FALSE)</f>
        <v>#N/A</v>
      </c>
      <c r="G102" t="e">
        <f>VLOOKUP(A102,'HIER INVULLEN'!$A$13:$K$112,7,FALSE)</f>
        <v>#N/A</v>
      </c>
      <c r="H102" t="e">
        <f>VLOOKUP(A102,'HIER INVULLEN'!$A$13:$K$112,6,FALSE)</f>
        <v>#N/A</v>
      </c>
    </row>
    <row r="103" spans="1:8">
      <c r="A103" s="31">
        <f t="shared" si="8"/>
        <v>45631</v>
      </c>
      <c r="B103" s="3" t="e">
        <f>VLOOKUP(A103,'HIER INVULLEN'!$A$13:$K$112,2,FALSE)</f>
        <v>#N/A</v>
      </c>
      <c r="C103" t="e">
        <f>VLOOKUP(A103,'HIER INVULLEN'!$A$13:$K$112,3,FALSE)</f>
        <v>#N/A</v>
      </c>
      <c r="D103" t="e">
        <f t="shared" si="7"/>
        <v>#N/A</v>
      </c>
      <c r="E103" t="e">
        <f>VLOOKUP(A103,'HIER INVULLEN'!$A$13:$K$112,9,FALSE)</f>
        <v>#N/A</v>
      </c>
      <c r="F103" t="e">
        <f>VLOOKUP(A103,'HIER INVULLEN'!$A$13:$K$112,8,FALSE)</f>
        <v>#N/A</v>
      </c>
      <c r="G103" t="e">
        <f>VLOOKUP(A103,'HIER INVULLEN'!$A$13:$K$112,7,FALSE)</f>
        <v>#N/A</v>
      </c>
      <c r="H103" t="e">
        <f>VLOOKUP(A103,'HIER INVULLEN'!$A$13:$K$112,6,FALSE)</f>
        <v>#N/A</v>
      </c>
    </row>
    <row r="104" spans="1:8">
      <c r="A104" s="31">
        <f t="shared" si="8"/>
        <v>45632</v>
      </c>
      <c r="B104" s="3" t="e">
        <f>VLOOKUP(A104,'HIER INVULLEN'!$A$13:$K$112,2,FALSE)</f>
        <v>#N/A</v>
      </c>
      <c r="C104" t="e">
        <f>VLOOKUP(A104,'HIER INVULLEN'!$A$13:$K$112,3,FALSE)</f>
        <v>#N/A</v>
      </c>
      <c r="D104" t="e">
        <f t="shared" si="7"/>
        <v>#N/A</v>
      </c>
      <c r="E104" t="e">
        <f>VLOOKUP(A104,'HIER INVULLEN'!$A$13:$K$112,9,FALSE)</f>
        <v>#N/A</v>
      </c>
      <c r="F104" t="e">
        <f>VLOOKUP(A104,'HIER INVULLEN'!$A$13:$K$112,8,FALSE)</f>
        <v>#N/A</v>
      </c>
      <c r="G104" t="e">
        <f>VLOOKUP(A104,'HIER INVULLEN'!$A$13:$K$112,7,FALSE)</f>
        <v>#N/A</v>
      </c>
      <c r="H104" t="e">
        <f>VLOOKUP(A104,'HIER INVULLEN'!$A$13:$K$112,6,FALSE)</f>
        <v>#N/A</v>
      </c>
    </row>
    <row r="105" spans="1:8">
      <c r="A105" s="31">
        <f t="shared" si="8"/>
        <v>45633</v>
      </c>
      <c r="B105" s="3" t="e">
        <f>VLOOKUP(A105,'HIER INVULLEN'!$A$13:$K$112,2,FALSE)</f>
        <v>#N/A</v>
      </c>
      <c r="C105" t="e">
        <f>VLOOKUP(A105,'HIER INVULLEN'!$A$13:$K$112,3,FALSE)</f>
        <v>#N/A</v>
      </c>
      <c r="D105" t="e">
        <f t="shared" si="7"/>
        <v>#N/A</v>
      </c>
      <c r="E105" t="e">
        <f>VLOOKUP(A105,'HIER INVULLEN'!$A$13:$K$112,9,FALSE)</f>
        <v>#N/A</v>
      </c>
      <c r="F105" t="e">
        <f>VLOOKUP(A105,'HIER INVULLEN'!$A$13:$K$112,8,FALSE)</f>
        <v>#N/A</v>
      </c>
      <c r="G105" t="e">
        <f>VLOOKUP(A105,'HIER INVULLEN'!$A$13:$K$112,7,FALSE)</f>
        <v>#N/A</v>
      </c>
      <c r="H105" t="e">
        <f>VLOOKUP(A105,'HIER INVULLEN'!$A$13:$K$112,6,FALSE)</f>
        <v>#N/A</v>
      </c>
    </row>
    <row r="106" spans="1:8">
      <c r="A106" s="31">
        <f t="shared" si="8"/>
        <v>45634</v>
      </c>
      <c r="B106" s="3" t="e">
        <f>VLOOKUP(A106,'HIER INVULLEN'!$A$13:$K$112,2,FALSE)</f>
        <v>#N/A</v>
      </c>
      <c r="C106" t="e">
        <f>VLOOKUP(A106,'HIER INVULLEN'!$A$13:$K$112,3,FALSE)</f>
        <v>#N/A</v>
      </c>
      <c r="D106" t="e">
        <f t="shared" si="7"/>
        <v>#N/A</v>
      </c>
      <c r="E106" t="e">
        <f>VLOOKUP(A106,'HIER INVULLEN'!$A$13:$K$112,9,FALSE)</f>
        <v>#N/A</v>
      </c>
      <c r="F106" t="e">
        <f>VLOOKUP(A106,'HIER INVULLEN'!$A$13:$K$112,8,FALSE)</f>
        <v>#N/A</v>
      </c>
      <c r="G106" t="e">
        <f>VLOOKUP(A106,'HIER INVULLEN'!$A$13:$K$112,7,FALSE)</f>
        <v>#N/A</v>
      </c>
      <c r="H106" t="e">
        <f>VLOOKUP(A106,'HIER INVULLEN'!$A$13:$K$112,6,FALSE)</f>
        <v>#N/A</v>
      </c>
    </row>
    <row r="107" spans="1:8">
      <c r="A107" s="31">
        <f t="shared" si="8"/>
        <v>45635</v>
      </c>
      <c r="B107" s="3" t="e">
        <f>VLOOKUP(A107,'HIER INVULLEN'!$A$13:$K$112,2,FALSE)</f>
        <v>#N/A</v>
      </c>
      <c r="C107" t="e">
        <f>VLOOKUP(A107,'HIER INVULLEN'!$A$13:$K$112,3,FALSE)</f>
        <v>#N/A</v>
      </c>
      <c r="D107" t="e">
        <f t="shared" si="7"/>
        <v>#N/A</v>
      </c>
      <c r="E107" t="e">
        <f>VLOOKUP(A107,'HIER INVULLEN'!$A$13:$K$112,9,FALSE)</f>
        <v>#N/A</v>
      </c>
      <c r="F107" t="e">
        <f>VLOOKUP(A107,'HIER INVULLEN'!$A$13:$K$112,8,FALSE)</f>
        <v>#N/A</v>
      </c>
      <c r="G107" t="e">
        <f>VLOOKUP(A107,'HIER INVULLEN'!$A$13:$K$112,7,FALSE)</f>
        <v>#N/A</v>
      </c>
      <c r="H107" t="e">
        <f>VLOOKUP(A107,'HIER INVULLEN'!$A$13:$K$112,6,FALSE)</f>
        <v>#N/A</v>
      </c>
    </row>
    <row r="108" spans="1:8">
      <c r="A108" s="31">
        <f t="shared" si="8"/>
        <v>45636</v>
      </c>
      <c r="B108" s="3" t="e">
        <f>VLOOKUP(A108,'HIER INVULLEN'!$A$13:$K$112,2,FALSE)</f>
        <v>#N/A</v>
      </c>
      <c r="C108" t="e">
        <f>VLOOKUP(A108,'HIER INVULLEN'!$A$13:$K$112,3,FALSE)</f>
        <v>#N/A</v>
      </c>
      <c r="D108" t="e">
        <f t="shared" si="7"/>
        <v>#N/A</v>
      </c>
      <c r="E108" t="e">
        <f>VLOOKUP(A108,'HIER INVULLEN'!$A$13:$K$112,9,FALSE)</f>
        <v>#N/A</v>
      </c>
      <c r="F108" t="e">
        <f>VLOOKUP(A108,'HIER INVULLEN'!$A$13:$K$112,8,FALSE)</f>
        <v>#N/A</v>
      </c>
      <c r="G108" t="e">
        <f>VLOOKUP(A108,'HIER INVULLEN'!$A$13:$K$112,7,FALSE)</f>
        <v>#N/A</v>
      </c>
      <c r="H108" t="e">
        <f>VLOOKUP(A108,'HIER INVULLEN'!$A$13:$K$112,6,FALSE)</f>
        <v>#N/A</v>
      </c>
    </row>
    <row r="109" spans="1:8">
      <c r="A109" s="31">
        <f t="shared" si="8"/>
        <v>45637</v>
      </c>
      <c r="B109" s="3" t="e">
        <f>VLOOKUP(A109,'HIER INVULLEN'!$A$13:$K$112,2,FALSE)</f>
        <v>#N/A</v>
      </c>
      <c r="C109" t="e">
        <f>VLOOKUP(A109,'HIER INVULLEN'!$A$13:$K$112,3,FALSE)</f>
        <v>#N/A</v>
      </c>
      <c r="D109" t="e">
        <f t="shared" si="7"/>
        <v>#N/A</v>
      </c>
      <c r="E109" t="e">
        <f>VLOOKUP(A109,'HIER INVULLEN'!$A$13:$K$112,9,FALSE)</f>
        <v>#N/A</v>
      </c>
      <c r="F109" t="e">
        <f>VLOOKUP(A109,'HIER INVULLEN'!$A$13:$K$112,8,FALSE)</f>
        <v>#N/A</v>
      </c>
      <c r="G109" t="e">
        <f>VLOOKUP(A109,'HIER INVULLEN'!$A$13:$K$112,7,FALSE)</f>
        <v>#N/A</v>
      </c>
      <c r="H109" t="e">
        <f>VLOOKUP(A109,'HIER INVULLEN'!$A$13:$K$112,6,FALSE)</f>
        <v>#N/A</v>
      </c>
    </row>
    <row r="110" spans="1:8">
      <c r="A110" s="31">
        <f t="shared" si="8"/>
        <v>45638</v>
      </c>
      <c r="B110" s="3" t="e">
        <f>VLOOKUP(A110,'HIER INVULLEN'!$A$13:$K$112,2,FALSE)</f>
        <v>#N/A</v>
      </c>
      <c r="C110" t="e">
        <f>VLOOKUP(A110,'HIER INVULLEN'!$A$13:$K$112,3,FALSE)</f>
        <v>#N/A</v>
      </c>
      <c r="D110" t="e">
        <f t="shared" si="7"/>
        <v>#N/A</v>
      </c>
      <c r="E110" t="e">
        <f>VLOOKUP(A110,'HIER INVULLEN'!$A$13:$K$112,9,FALSE)</f>
        <v>#N/A</v>
      </c>
      <c r="F110" t="e">
        <f>VLOOKUP(A110,'HIER INVULLEN'!$A$13:$K$112,8,FALSE)</f>
        <v>#N/A</v>
      </c>
      <c r="G110" t="e">
        <f>VLOOKUP(A110,'HIER INVULLEN'!$A$13:$K$112,7,FALSE)</f>
        <v>#N/A</v>
      </c>
      <c r="H110" t="e">
        <f>VLOOKUP(A110,'HIER INVULLEN'!$A$13:$K$112,6,FALSE)</f>
        <v>#N/A</v>
      </c>
    </row>
    <row r="111" spans="1:8">
      <c r="A111" s="31">
        <f t="shared" si="8"/>
        <v>45639</v>
      </c>
      <c r="B111" s="3" t="e">
        <f>VLOOKUP(A111,'HIER INVULLEN'!$A$13:$K$112,2,FALSE)</f>
        <v>#N/A</v>
      </c>
      <c r="C111" t="e">
        <f>VLOOKUP(A111,'HIER INVULLEN'!$A$13:$K$112,3,FALSE)</f>
        <v>#N/A</v>
      </c>
      <c r="D111" t="e">
        <f t="shared" si="7"/>
        <v>#N/A</v>
      </c>
      <c r="E111" t="e">
        <f>VLOOKUP(A111,'HIER INVULLEN'!$A$13:$K$112,9,FALSE)</f>
        <v>#N/A</v>
      </c>
      <c r="F111" t="e">
        <f>VLOOKUP(A111,'HIER INVULLEN'!$A$13:$K$112,8,FALSE)</f>
        <v>#N/A</v>
      </c>
      <c r="G111" t="e">
        <f>VLOOKUP(A111,'HIER INVULLEN'!$A$13:$K$112,7,FALSE)</f>
        <v>#N/A</v>
      </c>
      <c r="H111" t="e">
        <f>VLOOKUP(A111,'HIER INVULLEN'!$A$13:$K$112,6,FALSE)</f>
        <v>#N/A</v>
      </c>
    </row>
    <row r="112" spans="1:8">
      <c r="A112" s="31">
        <f t="shared" si="8"/>
        <v>45640</v>
      </c>
      <c r="B112" s="3" t="e">
        <f>VLOOKUP(A112,'HIER INVULLEN'!$A$13:$K$112,2,FALSE)</f>
        <v>#N/A</v>
      </c>
      <c r="C112" t="e">
        <f>VLOOKUP(A112,'HIER INVULLEN'!$A$13:$K$112,3,FALSE)</f>
        <v>#N/A</v>
      </c>
      <c r="D112" t="e">
        <f t="shared" si="7"/>
        <v>#N/A</v>
      </c>
      <c r="E112" t="e">
        <f>VLOOKUP(A112,'HIER INVULLEN'!$A$13:$K$112,9,FALSE)</f>
        <v>#N/A</v>
      </c>
      <c r="F112" t="e">
        <f>VLOOKUP(A112,'HIER INVULLEN'!$A$13:$K$112,8,FALSE)</f>
        <v>#N/A</v>
      </c>
      <c r="G112" t="e">
        <f>VLOOKUP(A112,'HIER INVULLEN'!$A$13:$K$112,7,FALSE)</f>
        <v>#N/A</v>
      </c>
      <c r="H112" t="e">
        <f>VLOOKUP(A112,'HIER INVULLEN'!$A$13:$K$112,6,FALSE)</f>
        <v>#N/A</v>
      </c>
    </row>
    <row r="113" spans="1:8">
      <c r="A113" s="31">
        <f t="shared" si="8"/>
        <v>45641</v>
      </c>
      <c r="B113" s="3" t="e">
        <f>VLOOKUP(A113,'HIER INVULLEN'!$A$13:$K$112,2,FALSE)</f>
        <v>#N/A</v>
      </c>
      <c r="C113" t="e">
        <f>VLOOKUP(A113,'HIER INVULLEN'!$A$13:$K$112,3,FALSE)</f>
        <v>#N/A</v>
      </c>
      <c r="D113" t="e">
        <f t="shared" si="7"/>
        <v>#N/A</v>
      </c>
      <c r="E113" t="e">
        <f>VLOOKUP(A113,'HIER INVULLEN'!$A$13:$K$112,9,FALSE)</f>
        <v>#N/A</v>
      </c>
      <c r="F113" t="e">
        <f>VLOOKUP(A113,'HIER INVULLEN'!$A$13:$K$112,8,FALSE)</f>
        <v>#N/A</v>
      </c>
      <c r="G113" t="e">
        <f>VLOOKUP(A113,'HIER INVULLEN'!$A$13:$K$112,7,FALSE)</f>
        <v>#N/A</v>
      </c>
      <c r="H113" t="e">
        <f>VLOOKUP(A113,'HIER INVULLEN'!$A$13:$K$112,6,FALSE)</f>
        <v>#N/A</v>
      </c>
    </row>
    <row r="114" spans="1:8">
      <c r="A114" s="31">
        <f t="shared" si="8"/>
        <v>45642</v>
      </c>
      <c r="B114" s="3" t="e">
        <f>VLOOKUP(A114,'HIER INVULLEN'!$A$13:$K$112,2,FALSE)</f>
        <v>#N/A</v>
      </c>
      <c r="C114" t="e">
        <f>VLOOKUP(A114,'HIER INVULLEN'!$A$13:$K$112,3,FALSE)</f>
        <v>#N/A</v>
      </c>
      <c r="D114" t="e">
        <f t="shared" si="7"/>
        <v>#N/A</v>
      </c>
      <c r="E114" t="e">
        <f>VLOOKUP(A114,'HIER INVULLEN'!$A$13:$K$112,9,FALSE)</f>
        <v>#N/A</v>
      </c>
      <c r="F114" t="e">
        <f>VLOOKUP(A114,'HIER INVULLEN'!$A$13:$K$112,8,FALSE)</f>
        <v>#N/A</v>
      </c>
      <c r="G114" t="e">
        <f>VLOOKUP(A114,'HIER INVULLEN'!$A$13:$K$112,7,FALSE)</f>
        <v>#N/A</v>
      </c>
      <c r="H114" t="e">
        <f>VLOOKUP(A114,'HIER INVULLEN'!$A$13:$K$112,6,FALSE)</f>
        <v>#N/A</v>
      </c>
    </row>
    <row r="115" spans="1:8">
      <c r="A115" s="31">
        <f t="shared" si="8"/>
        <v>45643</v>
      </c>
      <c r="B115" s="3" t="e">
        <f>VLOOKUP(A115,'HIER INVULLEN'!$A$13:$K$112,2,FALSE)</f>
        <v>#N/A</v>
      </c>
      <c r="C115" t="e">
        <f>VLOOKUP(A115,'HIER INVULLEN'!$A$13:$K$112,3,FALSE)</f>
        <v>#N/A</v>
      </c>
      <c r="D115" t="e">
        <f t="shared" si="7"/>
        <v>#N/A</v>
      </c>
      <c r="E115" t="e">
        <f>VLOOKUP(A115,'HIER INVULLEN'!$A$13:$K$112,9,FALSE)</f>
        <v>#N/A</v>
      </c>
      <c r="F115" t="e">
        <f>VLOOKUP(A115,'HIER INVULLEN'!$A$13:$K$112,8,FALSE)</f>
        <v>#N/A</v>
      </c>
      <c r="G115" t="e">
        <f>VLOOKUP(A115,'HIER INVULLEN'!$A$13:$K$112,7,FALSE)</f>
        <v>#N/A</v>
      </c>
      <c r="H115" t="e">
        <f>VLOOKUP(A115,'HIER INVULLEN'!$A$13:$K$112,6,FALSE)</f>
        <v>#N/A</v>
      </c>
    </row>
    <row r="116" spans="1:8">
      <c r="A116" s="31">
        <f t="shared" si="8"/>
        <v>45644</v>
      </c>
      <c r="B116" s="3" t="e">
        <f>VLOOKUP(A116,'HIER INVULLEN'!$A$13:$K$112,2,FALSE)</f>
        <v>#N/A</v>
      </c>
      <c r="C116" t="e">
        <f>VLOOKUP(A116,'HIER INVULLEN'!$A$13:$K$112,3,FALSE)</f>
        <v>#N/A</v>
      </c>
      <c r="D116" t="e">
        <f t="shared" si="7"/>
        <v>#N/A</v>
      </c>
      <c r="E116" t="e">
        <f>VLOOKUP(A116,'HIER INVULLEN'!$A$13:$K$112,9,FALSE)</f>
        <v>#N/A</v>
      </c>
      <c r="F116" t="e">
        <f>VLOOKUP(A116,'HIER INVULLEN'!$A$13:$K$112,8,FALSE)</f>
        <v>#N/A</v>
      </c>
      <c r="G116" t="e">
        <f>VLOOKUP(A116,'HIER INVULLEN'!$A$13:$K$112,7,FALSE)</f>
        <v>#N/A</v>
      </c>
      <c r="H116" t="e">
        <f>VLOOKUP(A116,'HIER INVULLEN'!$A$13:$K$112,6,FALSE)</f>
        <v>#N/A</v>
      </c>
    </row>
    <row r="117" spans="1:8">
      <c r="A117" s="31">
        <f t="shared" si="8"/>
        <v>45645</v>
      </c>
      <c r="B117" s="3" t="e">
        <f>VLOOKUP(A117,'HIER INVULLEN'!$A$13:$K$112,2,FALSE)</f>
        <v>#N/A</v>
      </c>
      <c r="C117" t="e">
        <f>VLOOKUP(A117,'HIER INVULLEN'!$A$13:$K$112,3,FALSE)</f>
        <v>#N/A</v>
      </c>
      <c r="D117" t="e">
        <f t="shared" si="7"/>
        <v>#N/A</v>
      </c>
      <c r="E117" t="e">
        <f>VLOOKUP(A117,'HIER INVULLEN'!$A$13:$K$112,9,FALSE)</f>
        <v>#N/A</v>
      </c>
      <c r="F117" t="e">
        <f>VLOOKUP(A117,'HIER INVULLEN'!$A$13:$K$112,8,FALSE)</f>
        <v>#N/A</v>
      </c>
      <c r="G117" t="e">
        <f>VLOOKUP(A117,'HIER INVULLEN'!$A$13:$K$112,7,FALSE)</f>
        <v>#N/A</v>
      </c>
      <c r="H117" t="e">
        <f>VLOOKUP(A117,'HIER INVULLEN'!$A$13:$K$112,6,FALSE)</f>
        <v>#N/A</v>
      </c>
    </row>
    <row r="118" spans="1:8">
      <c r="A118" s="31">
        <f t="shared" si="8"/>
        <v>45646</v>
      </c>
      <c r="B118" s="3" t="e">
        <f>VLOOKUP(A118,'HIER INVULLEN'!$A$13:$K$112,2,FALSE)</f>
        <v>#N/A</v>
      </c>
      <c r="C118" t="e">
        <f>VLOOKUP(A118,'HIER INVULLEN'!$A$13:$K$112,3,FALSE)</f>
        <v>#N/A</v>
      </c>
      <c r="D118" t="e">
        <f t="shared" si="7"/>
        <v>#N/A</v>
      </c>
      <c r="E118" t="e">
        <f>VLOOKUP(A118,'HIER INVULLEN'!$A$13:$K$112,9,FALSE)</f>
        <v>#N/A</v>
      </c>
      <c r="F118" t="e">
        <f>VLOOKUP(A118,'HIER INVULLEN'!$A$13:$K$112,8,FALSE)</f>
        <v>#N/A</v>
      </c>
      <c r="G118" t="e">
        <f>VLOOKUP(A118,'HIER INVULLEN'!$A$13:$K$112,7,FALSE)</f>
        <v>#N/A</v>
      </c>
      <c r="H118" t="e">
        <f>VLOOKUP(A118,'HIER INVULLEN'!$A$13:$K$112,6,FALSE)</f>
        <v>#N/A</v>
      </c>
    </row>
    <row r="119" spans="1:8">
      <c r="A119" s="31">
        <f t="shared" si="8"/>
        <v>45647</v>
      </c>
      <c r="B119" s="3" t="e">
        <f>VLOOKUP(A119,'HIER INVULLEN'!$A$13:$K$112,2,FALSE)</f>
        <v>#N/A</v>
      </c>
      <c r="C119" t="e">
        <f>VLOOKUP(A119,'HIER INVULLEN'!$A$13:$K$112,3,FALSE)</f>
        <v>#N/A</v>
      </c>
      <c r="D119" t="e">
        <f t="shared" si="7"/>
        <v>#N/A</v>
      </c>
      <c r="E119" t="e">
        <f>VLOOKUP(A119,'HIER INVULLEN'!$A$13:$K$112,9,FALSE)</f>
        <v>#N/A</v>
      </c>
      <c r="F119" t="e">
        <f>VLOOKUP(A119,'HIER INVULLEN'!$A$13:$K$112,8,FALSE)</f>
        <v>#N/A</v>
      </c>
      <c r="G119" t="e">
        <f>VLOOKUP(A119,'HIER INVULLEN'!$A$13:$K$112,7,FALSE)</f>
        <v>#N/A</v>
      </c>
      <c r="H119" t="e">
        <f>VLOOKUP(A119,'HIER INVULLEN'!$A$13:$K$112,6,FALSE)</f>
        <v>#N/A</v>
      </c>
    </row>
    <row r="120" spans="1:8">
      <c r="A120" s="31">
        <f t="shared" si="8"/>
        <v>45648</v>
      </c>
      <c r="B120" s="3" t="e">
        <f>VLOOKUP(A120,'HIER INVULLEN'!$A$13:$K$112,2,FALSE)</f>
        <v>#N/A</v>
      </c>
      <c r="C120" t="e">
        <f>VLOOKUP(A120,'HIER INVULLEN'!$A$13:$K$112,3,FALSE)</f>
        <v>#N/A</v>
      </c>
      <c r="D120" t="e">
        <f t="shared" si="7"/>
        <v>#N/A</v>
      </c>
      <c r="E120" t="e">
        <f>VLOOKUP(A120,'HIER INVULLEN'!$A$13:$K$112,9,FALSE)</f>
        <v>#N/A</v>
      </c>
      <c r="F120" t="e">
        <f>VLOOKUP(A120,'HIER INVULLEN'!$A$13:$K$112,8,FALSE)</f>
        <v>#N/A</v>
      </c>
      <c r="G120" t="e">
        <f>VLOOKUP(A120,'HIER INVULLEN'!$A$13:$K$112,7,FALSE)</f>
        <v>#N/A</v>
      </c>
      <c r="H120" t="e">
        <f>VLOOKUP(A120,'HIER INVULLEN'!$A$13:$K$112,6,FALSE)</f>
        <v>#N/A</v>
      </c>
    </row>
    <row r="121" spans="1:8">
      <c r="A121" s="31">
        <f t="shared" si="8"/>
        <v>45649</v>
      </c>
      <c r="B121" s="3" t="e">
        <f>VLOOKUP(A121,'HIER INVULLEN'!$A$13:$K$112,2,FALSE)</f>
        <v>#N/A</v>
      </c>
      <c r="C121" t="e">
        <f>VLOOKUP(A121,'HIER INVULLEN'!$A$13:$K$112,3,FALSE)</f>
        <v>#N/A</v>
      </c>
      <c r="D121" t="e">
        <f t="shared" si="7"/>
        <v>#N/A</v>
      </c>
      <c r="E121" t="e">
        <f>VLOOKUP(A121,'HIER INVULLEN'!$A$13:$K$112,9,FALSE)</f>
        <v>#N/A</v>
      </c>
      <c r="F121" t="e">
        <f>VLOOKUP(A121,'HIER INVULLEN'!$A$13:$K$112,8,FALSE)</f>
        <v>#N/A</v>
      </c>
      <c r="G121" t="e">
        <f>VLOOKUP(A121,'HIER INVULLEN'!$A$13:$K$112,7,FALSE)</f>
        <v>#N/A</v>
      </c>
      <c r="H121" t="e">
        <f>VLOOKUP(A121,'HIER INVULLEN'!$A$13:$K$112,6,FALSE)</f>
        <v>#N/A</v>
      </c>
    </row>
    <row r="122" spans="1:8">
      <c r="A122" s="31">
        <f t="shared" si="8"/>
        <v>45650</v>
      </c>
      <c r="B122" s="3" t="e">
        <f>VLOOKUP(A122,'HIER INVULLEN'!$A$13:$K$112,2,FALSE)</f>
        <v>#N/A</v>
      </c>
      <c r="C122" t="e">
        <f>VLOOKUP(A122,'HIER INVULLEN'!$A$13:$K$112,3,FALSE)</f>
        <v>#N/A</v>
      </c>
      <c r="D122" t="e">
        <f t="shared" si="7"/>
        <v>#N/A</v>
      </c>
      <c r="E122" t="e">
        <f>VLOOKUP(A122,'HIER INVULLEN'!$A$13:$K$112,9,FALSE)</f>
        <v>#N/A</v>
      </c>
      <c r="F122" t="e">
        <f>VLOOKUP(A122,'HIER INVULLEN'!$A$13:$K$112,8,FALSE)</f>
        <v>#N/A</v>
      </c>
      <c r="G122" t="e">
        <f>VLOOKUP(A122,'HIER INVULLEN'!$A$13:$K$112,7,FALSE)</f>
        <v>#N/A</v>
      </c>
      <c r="H122" t="e">
        <f>VLOOKUP(A122,'HIER INVULLEN'!$A$13:$K$112,6,FALSE)</f>
        <v>#N/A</v>
      </c>
    </row>
    <row r="123" spans="1:8">
      <c r="A123" s="31">
        <f t="shared" si="8"/>
        <v>45651</v>
      </c>
      <c r="B123" s="3" t="e">
        <f>VLOOKUP(A123,'HIER INVULLEN'!$A$13:$K$112,2,FALSE)</f>
        <v>#N/A</v>
      </c>
      <c r="C123" t="e">
        <f>VLOOKUP(A123,'HIER INVULLEN'!$A$13:$K$112,3,FALSE)</f>
        <v>#N/A</v>
      </c>
      <c r="D123" t="e">
        <f t="shared" si="7"/>
        <v>#N/A</v>
      </c>
      <c r="E123" t="e">
        <f>VLOOKUP(A123,'HIER INVULLEN'!$A$13:$K$112,9,FALSE)</f>
        <v>#N/A</v>
      </c>
      <c r="F123" t="e">
        <f>VLOOKUP(A123,'HIER INVULLEN'!$A$13:$K$112,8,FALSE)</f>
        <v>#N/A</v>
      </c>
      <c r="G123" t="e">
        <f>VLOOKUP(A123,'HIER INVULLEN'!$A$13:$K$112,7,FALSE)</f>
        <v>#N/A</v>
      </c>
      <c r="H123" t="e">
        <f>VLOOKUP(A123,'HIER INVULLEN'!$A$13:$K$112,6,FALSE)</f>
        <v>#N/A</v>
      </c>
    </row>
    <row r="124" spans="1:8">
      <c r="A124" s="31">
        <f t="shared" si="8"/>
        <v>45652</v>
      </c>
      <c r="B124" s="3" t="e">
        <f>VLOOKUP(A124,'HIER INVULLEN'!$A$13:$K$112,2,FALSE)</f>
        <v>#N/A</v>
      </c>
      <c r="C124" t="e">
        <f>VLOOKUP(A124,'HIER INVULLEN'!$A$13:$K$112,3,FALSE)</f>
        <v>#N/A</v>
      </c>
      <c r="D124" t="e">
        <f t="shared" si="7"/>
        <v>#N/A</v>
      </c>
      <c r="E124" t="e">
        <f>VLOOKUP(A124,'HIER INVULLEN'!$A$13:$K$112,9,FALSE)</f>
        <v>#N/A</v>
      </c>
      <c r="F124" t="e">
        <f>VLOOKUP(A124,'HIER INVULLEN'!$A$13:$K$112,8,FALSE)</f>
        <v>#N/A</v>
      </c>
      <c r="G124" t="e">
        <f>VLOOKUP(A124,'HIER INVULLEN'!$A$13:$K$112,7,FALSE)</f>
        <v>#N/A</v>
      </c>
      <c r="H124" t="e">
        <f>VLOOKUP(A124,'HIER INVULLEN'!$A$13:$K$112,6,FALSE)</f>
        <v>#N/A</v>
      </c>
    </row>
    <row r="125" spans="1:8">
      <c r="A125" s="31">
        <f t="shared" si="8"/>
        <v>45653</v>
      </c>
      <c r="B125" s="3" t="e">
        <f>VLOOKUP(A125,'HIER INVULLEN'!$A$13:$K$112,2,FALSE)</f>
        <v>#N/A</v>
      </c>
      <c r="C125" t="e">
        <f>VLOOKUP(A125,'HIER INVULLEN'!$A$13:$K$112,3,FALSE)</f>
        <v>#N/A</v>
      </c>
      <c r="D125" t="e">
        <f t="shared" si="7"/>
        <v>#N/A</v>
      </c>
      <c r="E125" t="e">
        <f>VLOOKUP(A125,'HIER INVULLEN'!$A$13:$K$112,9,FALSE)</f>
        <v>#N/A</v>
      </c>
      <c r="F125" t="e">
        <f>VLOOKUP(A125,'HIER INVULLEN'!$A$13:$K$112,8,FALSE)</f>
        <v>#N/A</v>
      </c>
      <c r="G125" t="e">
        <f>VLOOKUP(A125,'HIER INVULLEN'!$A$13:$K$112,7,FALSE)</f>
        <v>#N/A</v>
      </c>
      <c r="H125" t="e">
        <f>VLOOKUP(A125,'HIER INVULLEN'!$A$13:$K$112,6,FALSE)</f>
        <v>#N/A</v>
      </c>
    </row>
    <row r="126" spans="1:8">
      <c r="A126" s="31">
        <f t="shared" si="8"/>
        <v>45654</v>
      </c>
      <c r="B126" s="3" t="e">
        <f>VLOOKUP(A126,'HIER INVULLEN'!$A$13:$K$112,2,FALSE)</f>
        <v>#N/A</v>
      </c>
      <c r="C126" t="e">
        <f>VLOOKUP(A126,'HIER INVULLEN'!$A$13:$K$112,3,FALSE)</f>
        <v>#N/A</v>
      </c>
      <c r="D126" t="e">
        <f t="shared" si="7"/>
        <v>#N/A</v>
      </c>
      <c r="E126" t="e">
        <f>VLOOKUP(A126,'HIER INVULLEN'!$A$13:$K$112,9,FALSE)</f>
        <v>#N/A</v>
      </c>
      <c r="F126" t="e">
        <f>VLOOKUP(A126,'HIER INVULLEN'!$A$13:$K$112,8,FALSE)</f>
        <v>#N/A</v>
      </c>
      <c r="G126" t="e">
        <f>VLOOKUP(A126,'HIER INVULLEN'!$A$13:$K$112,7,FALSE)</f>
        <v>#N/A</v>
      </c>
      <c r="H126" t="e">
        <f>VLOOKUP(A126,'HIER INVULLEN'!$A$13:$K$112,6,FALSE)</f>
        <v>#N/A</v>
      </c>
    </row>
    <row r="127" spans="1:8">
      <c r="A127" s="31">
        <f t="shared" si="8"/>
        <v>45655</v>
      </c>
      <c r="B127" s="3" t="e">
        <f>VLOOKUP(A127,'HIER INVULLEN'!$A$13:$K$112,2,FALSE)</f>
        <v>#N/A</v>
      </c>
      <c r="C127" t="e">
        <f>VLOOKUP(A127,'HIER INVULLEN'!$A$13:$K$112,3,FALSE)</f>
        <v>#N/A</v>
      </c>
      <c r="D127" t="e">
        <f t="shared" si="7"/>
        <v>#N/A</v>
      </c>
      <c r="E127" t="e">
        <f>VLOOKUP(A127,'HIER INVULLEN'!$A$13:$K$112,9,FALSE)</f>
        <v>#N/A</v>
      </c>
      <c r="F127" t="e">
        <f>VLOOKUP(A127,'HIER INVULLEN'!$A$13:$K$112,8,FALSE)</f>
        <v>#N/A</v>
      </c>
      <c r="G127" t="e">
        <f>VLOOKUP(A127,'HIER INVULLEN'!$A$13:$K$112,7,FALSE)</f>
        <v>#N/A</v>
      </c>
      <c r="H127" t="e">
        <f>VLOOKUP(A127,'HIER INVULLEN'!$A$13:$K$112,6,FALSE)</f>
        <v>#N/A</v>
      </c>
    </row>
    <row r="128" spans="1:8">
      <c r="A128" s="31">
        <f t="shared" si="8"/>
        <v>45656</v>
      </c>
      <c r="B128" s="3" t="e">
        <f>VLOOKUP(A128,'HIER INVULLEN'!$A$13:$K$112,2,FALSE)</f>
        <v>#N/A</v>
      </c>
      <c r="C128" t="e">
        <f>VLOOKUP(A128,'HIER INVULLEN'!$A$13:$K$112,3,FALSE)</f>
        <v>#N/A</v>
      </c>
      <c r="D128" t="e">
        <f t="shared" si="7"/>
        <v>#N/A</v>
      </c>
      <c r="E128" t="e">
        <f>VLOOKUP(A128,'HIER INVULLEN'!$A$13:$K$112,9,FALSE)</f>
        <v>#N/A</v>
      </c>
      <c r="F128" t="e">
        <f>VLOOKUP(A128,'HIER INVULLEN'!$A$13:$K$112,8,FALSE)</f>
        <v>#N/A</v>
      </c>
      <c r="G128" t="e">
        <f>VLOOKUP(A128,'HIER INVULLEN'!$A$13:$K$112,7,FALSE)</f>
        <v>#N/A</v>
      </c>
      <c r="H128" t="e">
        <f>VLOOKUP(A128,'HIER INVULLEN'!$A$13:$K$112,6,FALSE)</f>
        <v>#N/A</v>
      </c>
    </row>
    <row r="129" spans="1:8">
      <c r="A129" s="31">
        <f t="shared" si="8"/>
        <v>45657</v>
      </c>
      <c r="B129" s="3" t="e">
        <f>VLOOKUP(A129,'HIER INVULLEN'!$A$13:$K$112,2,FALSE)</f>
        <v>#N/A</v>
      </c>
      <c r="C129" t="e">
        <f>VLOOKUP(A129,'HIER INVULLEN'!$A$13:$K$112,3,FALSE)</f>
        <v>#N/A</v>
      </c>
      <c r="D129" t="e">
        <f t="shared" si="7"/>
        <v>#N/A</v>
      </c>
      <c r="E129" t="e">
        <f>VLOOKUP(A129,'HIER INVULLEN'!$A$13:$K$112,9,FALSE)</f>
        <v>#N/A</v>
      </c>
      <c r="F129" t="e">
        <f>VLOOKUP(A129,'HIER INVULLEN'!$A$13:$K$112,8,FALSE)</f>
        <v>#N/A</v>
      </c>
      <c r="G129" t="e">
        <f>VLOOKUP(A129,'HIER INVULLEN'!$A$13:$K$112,7,FALSE)</f>
        <v>#N/A</v>
      </c>
      <c r="H129" t="e">
        <f>VLOOKUP(A129,'HIER INVULLEN'!$A$13:$K$112,6,FALSE)</f>
        <v>#N/A</v>
      </c>
    </row>
    <row r="130" spans="1:8">
      <c r="A130" s="31">
        <f t="shared" si="8"/>
        <v>45658</v>
      </c>
      <c r="B130" s="3" t="e">
        <f>VLOOKUP(A130,'HIER INVULLEN'!$A$13:$K$112,2,FALSE)</f>
        <v>#N/A</v>
      </c>
      <c r="C130" t="e">
        <f>VLOOKUP(A130,'HIER INVULLEN'!$A$13:$K$112,3,FALSE)</f>
        <v>#N/A</v>
      </c>
      <c r="D130" t="e">
        <f t="shared" si="7"/>
        <v>#N/A</v>
      </c>
      <c r="E130" t="e">
        <f>VLOOKUP(A130,'HIER INVULLEN'!$A$13:$K$112,9,FALSE)</f>
        <v>#N/A</v>
      </c>
      <c r="F130" t="e">
        <f>VLOOKUP(A130,'HIER INVULLEN'!$A$13:$K$112,8,FALSE)</f>
        <v>#N/A</v>
      </c>
      <c r="G130" t="e">
        <f>VLOOKUP(A130,'HIER INVULLEN'!$A$13:$K$112,7,FALSE)</f>
        <v>#N/A</v>
      </c>
      <c r="H130" t="e">
        <f>VLOOKUP(A130,'HIER INVULLEN'!$A$13:$K$112,6,FALSE)</f>
        <v>#N/A</v>
      </c>
    </row>
    <row r="131" spans="1:8">
      <c r="A131" s="31">
        <f t="shared" si="8"/>
        <v>45659</v>
      </c>
      <c r="B131" s="3" t="e">
        <f>VLOOKUP(A131,'HIER INVULLEN'!$A$13:$K$112,2,FALSE)</f>
        <v>#N/A</v>
      </c>
      <c r="C131" t="e">
        <f>VLOOKUP(A131,'HIER INVULLEN'!$A$13:$K$112,3,FALSE)</f>
        <v>#N/A</v>
      </c>
      <c r="D131" t="e">
        <f t="shared" si="7"/>
        <v>#N/A</v>
      </c>
      <c r="E131" t="e">
        <f>VLOOKUP(A131,'HIER INVULLEN'!$A$13:$K$112,9,FALSE)</f>
        <v>#N/A</v>
      </c>
      <c r="F131" t="e">
        <f>VLOOKUP(A131,'HIER INVULLEN'!$A$13:$K$112,8,FALSE)</f>
        <v>#N/A</v>
      </c>
      <c r="G131" t="e">
        <f>VLOOKUP(A131,'HIER INVULLEN'!$A$13:$K$112,7,FALSE)</f>
        <v>#N/A</v>
      </c>
      <c r="H131" t="e">
        <f>VLOOKUP(A131,'HIER INVULLEN'!$A$13:$K$112,6,FALSE)</f>
        <v>#N/A</v>
      </c>
    </row>
    <row r="132" spans="1:8">
      <c r="A132" s="31">
        <f t="shared" si="8"/>
        <v>45660</v>
      </c>
      <c r="B132" s="3" t="e">
        <f>VLOOKUP(A132,'HIER INVULLEN'!$A$13:$K$112,2,FALSE)</f>
        <v>#N/A</v>
      </c>
      <c r="C132" t="e">
        <f>VLOOKUP(A132,'HIER INVULLEN'!$A$13:$K$112,3,FALSE)</f>
        <v>#N/A</v>
      </c>
      <c r="D132" t="e">
        <f t="shared" si="7"/>
        <v>#N/A</v>
      </c>
      <c r="E132" t="e">
        <f>VLOOKUP(A132,'HIER INVULLEN'!$A$13:$K$112,9,FALSE)</f>
        <v>#N/A</v>
      </c>
      <c r="F132" t="e">
        <f>VLOOKUP(A132,'HIER INVULLEN'!$A$13:$K$112,8,FALSE)</f>
        <v>#N/A</v>
      </c>
      <c r="G132" t="e">
        <f>VLOOKUP(A132,'HIER INVULLEN'!$A$13:$K$112,7,FALSE)</f>
        <v>#N/A</v>
      </c>
      <c r="H132" t="e">
        <f>VLOOKUP(A132,'HIER INVULLEN'!$A$13:$K$112,6,FALSE)</f>
        <v>#N/A</v>
      </c>
    </row>
    <row r="133" spans="1:8">
      <c r="A133" s="31">
        <f t="shared" si="8"/>
        <v>45661</v>
      </c>
      <c r="B133" s="3" t="e">
        <f>VLOOKUP(A133,'HIER INVULLEN'!$A$13:$K$112,2,FALSE)</f>
        <v>#N/A</v>
      </c>
      <c r="C133" t="e">
        <f>VLOOKUP(A133,'HIER INVULLEN'!$A$13:$K$112,3,FALSE)</f>
        <v>#N/A</v>
      </c>
      <c r="D133" t="e">
        <f t="shared" si="7"/>
        <v>#N/A</v>
      </c>
      <c r="E133" t="e">
        <f>VLOOKUP(A133,'HIER INVULLEN'!$A$13:$K$112,9,FALSE)</f>
        <v>#N/A</v>
      </c>
      <c r="F133" t="e">
        <f>VLOOKUP(A133,'HIER INVULLEN'!$A$13:$K$112,8,FALSE)</f>
        <v>#N/A</v>
      </c>
      <c r="G133" t="e">
        <f>VLOOKUP(A133,'HIER INVULLEN'!$A$13:$K$112,7,FALSE)</f>
        <v>#N/A</v>
      </c>
      <c r="H133" t="e">
        <f>VLOOKUP(A133,'HIER INVULLEN'!$A$13:$K$112,6,FALSE)</f>
        <v>#N/A</v>
      </c>
    </row>
    <row r="134" spans="1:8">
      <c r="A134" s="31">
        <f t="shared" si="8"/>
        <v>45662</v>
      </c>
      <c r="B134" s="3" t="e">
        <f>VLOOKUP(A134,'HIER INVULLEN'!$A$13:$K$112,2,FALSE)</f>
        <v>#N/A</v>
      </c>
      <c r="C134" t="e">
        <f>VLOOKUP(A134,'HIER INVULLEN'!$A$13:$K$112,3,FALSE)</f>
        <v>#N/A</v>
      </c>
      <c r="D134" t="e">
        <f t="shared" si="7"/>
        <v>#N/A</v>
      </c>
      <c r="E134" t="e">
        <f>VLOOKUP(A134,'HIER INVULLEN'!$A$13:$K$112,9,FALSE)</f>
        <v>#N/A</v>
      </c>
      <c r="F134" t="e">
        <f>VLOOKUP(A134,'HIER INVULLEN'!$A$13:$K$112,8,FALSE)</f>
        <v>#N/A</v>
      </c>
      <c r="G134" t="e">
        <f>VLOOKUP(A134,'HIER INVULLEN'!$A$13:$K$112,7,FALSE)</f>
        <v>#N/A</v>
      </c>
      <c r="H134" t="e">
        <f>VLOOKUP(A134,'HIER INVULLEN'!$A$13:$K$112,6,FALSE)</f>
        <v>#N/A</v>
      </c>
    </row>
    <row r="135" spans="1:8">
      <c r="A135" s="31">
        <f t="shared" si="8"/>
        <v>45663</v>
      </c>
      <c r="B135" s="3" t="e">
        <f>VLOOKUP(A135,'HIER INVULLEN'!$A$13:$K$112,2,FALSE)</f>
        <v>#N/A</v>
      </c>
      <c r="C135" t="e">
        <f>VLOOKUP(A135,'HIER INVULLEN'!$A$13:$K$112,3,FALSE)</f>
        <v>#N/A</v>
      </c>
      <c r="D135" t="e">
        <f t="shared" si="7"/>
        <v>#N/A</v>
      </c>
      <c r="E135" t="e">
        <f>VLOOKUP(A135,'HIER INVULLEN'!$A$13:$K$112,9,FALSE)</f>
        <v>#N/A</v>
      </c>
      <c r="F135" t="e">
        <f>VLOOKUP(A135,'HIER INVULLEN'!$A$13:$K$112,8,FALSE)</f>
        <v>#N/A</v>
      </c>
      <c r="G135" t="e">
        <f>VLOOKUP(A135,'HIER INVULLEN'!$A$13:$K$112,7,FALSE)</f>
        <v>#N/A</v>
      </c>
      <c r="H135" t="e">
        <f>VLOOKUP(A135,'HIER INVULLEN'!$A$13:$K$112,6,FALSE)</f>
        <v>#N/A</v>
      </c>
    </row>
    <row r="136" spans="1:8">
      <c r="A136" s="31">
        <f t="shared" si="8"/>
        <v>45664</v>
      </c>
      <c r="B136" s="3" t="e">
        <f>VLOOKUP(A136,'HIER INVULLEN'!$A$13:$K$112,2,FALSE)</f>
        <v>#N/A</v>
      </c>
      <c r="C136" t="e">
        <f>VLOOKUP(A136,'HIER INVULLEN'!$A$13:$K$112,3,FALSE)</f>
        <v>#N/A</v>
      </c>
      <c r="D136" t="e">
        <f t="shared" si="7"/>
        <v>#N/A</v>
      </c>
      <c r="E136" t="e">
        <f>VLOOKUP(A136,'HIER INVULLEN'!$A$13:$K$112,9,FALSE)</f>
        <v>#N/A</v>
      </c>
      <c r="F136" t="e">
        <f>VLOOKUP(A136,'HIER INVULLEN'!$A$13:$K$112,8,FALSE)</f>
        <v>#N/A</v>
      </c>
      <c r="G136" t="e">
        <f>VLOOKUP(A136,'HIER INVULLEN'!$A$13:$K$112,7,FALSE)</f>
        <v>#N/A</v>
      </c>
      <c r="H136" t="e">
        <f>VLOOKUP(A136,'HIER INVULLEN'!$A$13:$K$112,6,FALSE)</f>
        <v>#N/A</v>
      </c>
    </row>
    <row r="137" spans="1:8">
      <c r="A137" s="31">
        <f t="shared" si="8"/>
        <v>45665</v>
      </c>
      <c r="B137" s="3" t="e">
        <f>VLOOKUP(A137,'HIER INVULLEN'!$A$13:$K$112,2,FALSE)</f>
        <v>#N/A</v>
      </c>
      <c r="C137" t="e">
        <f>VLOOKUP(A137,'HIER INVULLEN'!$A$13:$K$112,3,FALSE)</f>
        <v>#N/A</v>
      </c>
      <c r="D137" t="e">
        <f t="shared" ref="D137:D200" si="9">B137-A137+1</f>
        <v>#N/A</v>
      </c>
      <c r="E137" t="e">
        <f>VLOOKUP(A137,'HIER INVULLEN'!$A$13:$K$112,9,FALSE)</f>
        <v>#N/A</v>
      </c>
      <c r="F137" t="e">
        <f>VLOOKUP(A137,'HIER INVULLEN'!$A$13:$K$112,8,FALSE)</f>
        <v>#N/A</v>
      </c>
      <c r="G137" t="e">
        <f>VLOOKUP(A137,'HIER INVULLEN'!$A$13:$K$112,7,FALSE)</f>
        <v>#N/A</v>
      </c>
      <c r="H137" t="e">
        <f>VLOOKUP(A137,'HIER INVULLEN'!$A$13:$K$112,6,FALSE)</f>
        <v>#N/A</v>
      </c>
    </row>
    <row r="138" spans="1:8">
      <c r="A138" s="31">
        <f t="shared" si="8"/>
        <v>45666</v>
      </c>
      <c r="B138" s="3" t="e">
        <f>VLOOKUP(A138,'HIER INVULLEN'!$A$13:$K$112,2,FALSE)</f>
        <v>#N/A</v>
      </c>
      <c r="C138" t="e">
        <f>VLOOKUP(A138,'HIER INVULLEN'!$A$13:$K$112,3,FALSE)</f>
        <v>#N/A</v>
      </c>
      <c r="D138" t="e">
        <f t="shared" si="9"/>
        <v>#N/A</v>
      </c>
      <c r="E138" t="e">
        <f>VLOOKUP(A138,'HIER INVULLEN'!$A$13:$K$112,9,FALSE)</f>
        <v>#N/A</v>
      </c>
      <c r="F138" t="e">
        <f>VLOOKUP(A138,'HIER INVULLEN'!$A$13:$K$112,8,FALSE)</f>
        <v>#N/A</v>
      </c>
      <c r="G138" t="e">
        <f>VLOOKUP(A138,'HIER INVULLEN'!$A$13:$K$112,7,FALSE)</f>
        <v>#N/A</v>
      </c>
      <c r="H138" t="e">
        <f>VLOOKUP(A138,'HIER INVULLEN'!$A$13:$K$112,6,FALSE)</f>
        <v>#N/A</v>
      </c>
    </row>
    <row r="139" spans="1:8">
      <c r="A139" s="31">
        <f t="shared" ref="A139:A202" si="10">A138+1</f>
        <v>45667</v>
      </c>
      <c r="B139" s="3" t="e">
        <f>VLOOKUP(A139,'HIER INVULLEN'!$A$13:$K$112,2,FALSE)</f>
        <v>#N/A</v>
      </c>
      <c r="C139" t="e">
        <f>VLOOKUP(A139,'HIER INVULLEN'!$A$13:$K$112,3,FALSE)</f>
        <v>#N/A</v>
      </c>
      <c r="D139" t="e">
        <f t="shared" si="9"/>
        <v>#N/A</v>
      </c>
      <c r="E139" t="e">
        <f>VLOOKUP(A139,'HIER INVULLEN'!$A$13:$K$112,9,FALSE)</f>
        <v>#N/A</v>
      </c>
      <c r="F139" t="e">
        <f>VLOOKUP(A139,'HIER INVULLEN'!$A$13:$K$112,8,FALSE)</f>
        <v>#N/A</v>
      </c>
      <c r="G139" t="e">
        <f>VLOOKUP(A139,'HIER INVULLEN'!$A$13:$K$112,7,FALSE)</f>
        <v>#N/A</v>
      </c>
      <c r="H139" t="e">
        <f>VLOOKUP(A139,'HIER INVULLEN'!$A$13:$K$112,6,FALSE)</f>
        <v>#N/A</v>
      </c>
    </row>
    <row r="140" spans="1:8">
      <c r="A140" s="31">
        <f t="shared" si="10"/>
        <v>45668</v>
      </c>
      <c r="B140" s="3" t="e">
        <f>VLOOKUP(A140,'HIER INVULLEN'!$A$13:$K$112,2,FALSE)</f>
        <v>#N/A</v>
      </c>
      <c r="C140" t="e">
        <f>VLOOKUP(A140,'HIER INVULLEN'!$A$13:$K$112,3,FALSE)</f>
        <v>#N/A</v>
      </c>
      <c r="D140" t="e">
        <f t="shared" si="9"/>
        <v>#N/A</v>
      </c>
      <c r="E140" t="e">
        <f>VLOOKUP(A140,'HIER INVULLEN'!$A$13:$K$112,9,FALSE)</f>
        <v>#N/A</v>
      </c>
      <c r="F140" t="e">
        <f>VLOOKUP(A140,'HIER INVULLEN'!$A$13:$K$112,8,FALSE)</f>
        <v>#N/A</v>
      </c>
      <c r="G140" t="e">
        <f>VLOOKUP(A140,'HIER INVULLEN'!$A$13:$K$112,7,FALSE)</f>
        <v>#N/A</v>
      </c>
      <c r="H140" t="e">
        <f>VLOOKUP(A140,'HIER INVULLEN'!$A$13:$K$112,6,FALSE)</f>
        <v>#N/A</v>
      </c>
    </row>
    <row r="141" spans="1:8">
      <c r="A141" s="31">
        <f t="shared" si="10"/>
        <v>45669</v>
      </c>
      <c r="B141" s="3" t="e">
        <f>VLOOKUP(A141,'HIER INVULLEN'!$A$13:$K$112,2,FALSE)</f>
        <v>#N/A</v>
      </c>
      <c r="C141" t="e">
        <f>VLOOKUP(A141,'HIER INVULLEN'!$A$13:$K$112,3,FALSE)</f>
        <v>#N/A</v>
      </c>
      <c r="D141" t="e">
        <f t="shared" si="9"/>
        <v>#N/A</v>
      </c>
      <c r="E141" t="e">
        <f>VLOOKUP(A141,'HIER INVULLEN'!$A$13:$K$112,9,FALSE)</f>
        <v>#N/A</v>
      </c>
      <c r="F141" t="e">
        <f>VLOOKUP(A141,'HIER INVULLEN'!$A$13:$K$112,8,FALSE)</f>
        <v>#N/A</v>
      </c>
      <c r="G141" t="e">
        <f>VLOOKUP(A141,'HIER INVULLEN'!$A$13:$K$112,7,FALSE)</f>
        <v>#N/A</v>
      </c>
      <c r="H141" t="e">
        <f>VLOOKUP(A141,'HIER INVULLEN'!$A$13:$K$112,6,FALSE)</f>
        <v>#N/A</v>
      </c>
    </row>
    <row r="142" spans="1:8">
      <c r="A142" s="31">
        <f t="shared" si="10"/>
        <v>45670</v>
      </c>
      <c r="B142" s="3" t="e">
        <f>VLOOKUP(A142,'HIER INVULLEN'!$A$13:$K$112,2,FALSE)</f>
        <v>#N/A</v>
      </c>
      <c r="C142" t="e">
        <f>VLOOKUP(A142,'HIER INVULLEN'!$A$13:$K$112,3,FALSE)</f>
        <v>#N/A</v>
      </c>
      <c r="D142" t="e">
        <f t="shared" si="9"/>
        <v>#N/A</v>
      </c>
      <c r="E142" t="e">
        <f>VLOOKUP(A142,'HIER INVULLEN'!$A$13:$K$112,9,FALSE)</f>
        <v>#N/A</v>
      </c>
      <c r="F142" t="e">
        <f>VLOOKUP(A142,'HIER INVULLEN'!$A$13:$K$112,8,FALSE)</f>
        <v>#N/A</v>
      </c>
      <c r="G142" t="e">
        <f>VLOOKUP(A142,'HIER INVULLEN'!$A$13:$K$112,7,FALSE)</f>
        <v>#N/A</v>
      </c>
      <c r="H142" t="e">
        <f>VLOOKUP(A142,'HIER INVULLEN'!$A$13:$K$112,6,FALSE)</f>
        <v>#N/A</v>
      </c>
    </row>
    <row r="143" spans="1:8">
      <c r="A143" s="31">
        <f t="shared" si="10"/>
        <v>45671</v>
      </c>
      <c r="B143" s="3" t="e">
        <f>VLOOKUP(A143,'HIER INVULLEN'!$A$13:$K$112,2,FALSE)</f>
        <v>#N/A</v>
      </c>
      <c r="C143" t="e">
        <f>VLOOKUP(A143,'HIER INVULLEN'!$A$13:$K$112,3,FALSE)</f>
        <v>#N/A</v>
      </c>
      <c r="D143" t="e">
        <f t="shared" si="9"/>
        <v>#N/A</v>
      </c>
      <c r="E143" t="e">
        <f>VLOOKUP(A143,'HIER INVULLEN'!$A$13:$K$112,9,FALSE)</f>
        <v>#N/A</v>
      </c>
      <c r="F143" t="e">
        <f>VLOOKUP(A143,'HIER INVULLEN'!$A$13:$K$112,8,FALSE)</f>
        <v>#N/A</v>
      </c>
      <c r="G143" t="e">
        <f>VLOOKUP(A143,'HIER INVULLEN'!$A$13:$K$112,7,FALSE)</f>
        <v>#N/A</v>
      </c>
      <c r="H143" t="e">
        <f>VLOOKUP(A143,'HIER INVULLEN'!$A$13:$K$112,6,FALSE)</f>
        <v>#N/A</v>
      </c>
    </row>
    <row r="144" spans="1:8">
      <c r="A144" s="31">
        <f t="shared" si="10"/>
        <v>45672</v>
      </c>
      <c r="B144" s="3" t="e">
        <f>VLOOKUP(A144,'HIER INVULLEN'!$A$13:$K$112,2,FALSE)</f>
        <v>#N/A</v>
      </c>
      <c r="C144" t="e">
        <f>VLOOKUP(A144,'HIER INVULLEN'!$A$13:$K$112,3,FALSE)</f>
        <v>#N/A</v>
      </c>
      <c r="D144" t="e">
        <f t="shared" si="9"/>
        <v>#N/A</v>
      </c>
      <c r="E144" t="e">
        <f>VLOOKUP(A144,'HIER INVULLEN'!$A$13:$K$112,9,FALSE)</f>
        <v>#N/A</v>
      </c>
      <c r="F144" t="e">
        <f>VLOOKUP(A144,'HIER INVULLEN'!$A$13:$K$112,8,FALSE)</f>
        <v>#N/A</v>
      </c>
      <c r="G144" t="e">
        <f>VLOOKUP(A144,'HIER INVULLEN'!$A$13:$K$112,7,FALSE)</f>
        <v>#N/A</v>
      </c>
      <c r="H144" t="e">
        <f>VLOOKUP(A144,'HIER INVULLEN'!$A$13:$K$112,6,FALSE)</f>
        <v>#N/A</v>
      </c>
    </row>
    <row r="145" spans="1:8">
      <c r="A145" s="31">
        <f t="shared" si="10"/>
        <v>45673</v>
      </c>
      <c r="B145" s="3" t="e">
        <f>VLOOKUP(A145,'HIER INVULLEN'!$A$13:$K$112,2,FALSE)</f>
        <v>#N/A</v>
      </c>
      <c r="C145" t="e">
        <f>VLOOKUP(A145,'HIER INVULLEN'!$A$13:$K$112,3,FALSE)</f>
        <v>#N/A</v>
      </c>
      <c r="D145" t="e">
        <f t="shared" si="9"/>
        <v>#N/A</v>
      </c>
      <c r="E145" t="e">
        <f>VLOOKUP(A145,'HIER INVULLEN'!$A$13:$K$112,9,FALSE)</f>
        <v>#N/A</v>
      </c>
      <c r="F145" t="e">
        <f>VLOOKUP(A145,'HIER INVULLEN'!$A$13:$K$112,8,FALSE)</f>
        <v>#N/A</v>
      </c>
      <c r="G145" t="e">
        <f>VLOOKUP(A145,'HIER INVULLEN'!$A$13:$K$112,7,FALSE)</f>
        <v>#N/A</v>
      </c>
      <c r="H145" t="e">
        <f>VLOOKUP(A145,'HIER INVULLEN'!$A$13:$K$112,6,FALSE)</f>
        <v>#N/A</v>
      </c>
    </row>
    <row r="146" spans="1:8">
      <c r="A146" s="31">
        <f t="shared" si="10"/>
        <v>45674</v>
      </c>
      <c r="B146" s="3" t="e">
        <f>VLOOKUP(A146,'HIER INVULLEN'!$A$13:$K$112,2,FALSE)</f>
        <v>#N/A</v>
      </c>
      <c r="C146" t="e">
        <f>VLOOKUP(A146,'HIER INVULLEN'!$A$13:$K$112,3,FALSE)</f>
        <v>#N/A</v>
      </c>
      <c r="D146" t="e">
        <f t="shared" si="9"/>
        <v>#N/A</v>
      </c>
      <c r="E146" t="e">
        <f>VLOOKUP(A146,'HIER INVULLEN'!$A$13:$K$112,9,FALSE)</f>
        <v>#N/A</v>
      </c>
      <c r="F146" t="e">
        <f>VLOOKUP(A146,'HIER INVULLEN'!$A$13:$K$112,8,FALSE)</f>
        <v>#N/A</v>
      </c>
      <c r="G146" t="e">
        <f>VLOOKUP(A146,'HIER INVULLEN'!$A$13:$K$112,7,FALSE)</f>
        <v>#N/A</v>
      </c>
      <c r="H146" t="e">
        <f>VLOOKUP(A146,'HIER INVULLEN'!$A$13:$K$112,6,FALSE)</f>
        <v>#N/A</v>
      </c>
    </row>
    <row r="147" spans="1:8">
      <c r="A147" s="31">
        <f t="shared" si="10"/>
        <v>45675</v>
      </c>
      <c r="B147" s="3" t="e">
        <f>VLOOKUP(A147,'HIER INVULLEN'!$A$13:$K$112,2,FALSE)</f>
        <v>#N/A</v>
      </c>
      <c r="C147" t="e">
        <f>VLOOKUP(A147,'HIER INVULLEN'!$A$13:$K$112,3,FALSE)</f>
        <v>#N/A</v>
      </c>
      <c r="D147" t="e">
        <f t="shared" si="9"/>
        <v>#N/A</v>
      </c>
      <c r="E147" t="e">
        <f>VLOOKUP(A147,'HIER INVULLEN'!$A$13:$K$112,9,FALSE)</f>
        <v>#N/A</v>
      </c>
      <c r="F147" t="e">
        <f>VLOOKUP(A147,'HIER INVULLEN'!$A$13:$K$112,8,FALSE)</f>
        <v>#N/A</v>
      </c>
      <c r="G147" t="e">
        <f>VLOOKUP(A147,'HIER INVULLEN'!$A$13:$K$112,7,FALSE)</f>
        <v>#N/A</v>
      </c>
      <c r="H147" t="e">
        <f>VLOOKUP(A147,'HIER INVULLEN'!$A$13:$K$112,6,FALSE)</f>
        <v>#N/A</v>
      </c>
    </row>
    <row r="148" spans="1:8">
      <c r="A148" s="31">
        <f t="shared" si="10"/>
        <v>45676</v>
      </c>
      <c r="B148" s="3" t="e">
        <f>VLOOKUP(A148,'HIER INVULLEN'!$A$13:$K$112,2,FALSE)</f>
        <v>#N/A</v>
      </c>
      <c r="C148" t="e">
        <f>VLOOKUP(A148,'HIER INVULLEN'!$A$13:$K$112,3,FALSE)</f>
        <v>#N/A</v>
      </c>
      <c r="D148" t="e">
        <f t="shared" si="9"/>
        <v>#N/A</v>
      </c>
      <c r="E148" t="e">
        <f>VLOOKUP(A148,'HIER INVULLEN'!$A$13:$K$112,9,FALSE)</f>
        <v>#N/A</v>
      </c>
      <c r="F148" t="e">
        <f>VLOOKUP(A148,'HIER INVULLEN'!$A$13:$K$112,8,FALSE)</f>
        <v>#N/A</v>
      </c>
      <c r="G148" t="e">
        <f>VLOOKUP(A148,'HIER INVULLEN'!$A$13:$K$112,7,FALSE)</f>
        <v>#N/A</v>
      </c>
      <c r="H148" t="e">
        <f>VLOOKUP(A148,'HIER INVULLEN'!$A$13:$K$112,6,FALSE)</f>
        <v>#N/A</v>
      </c>
    </row>
    <row r="149" spans="1:8">
      <c r="A149" s="31">
        <f t="shared" si="10"/>
        <v>45677</v>
      </c>
      <c r="B149" s="3" t="e">
        <f>VLOOKUP(A149,'HIER INVULLEN'!$A$13:$K$112,2,FALSE)</f>
        <v>#N/A</v>
      </c>
      <c r="C149" t="e">
        <f>VLOOKUP(A149,'HIER INVULLEN'!$A$13:$K$112,3,FALSE)</f>
        <v>#N/A</v>
      </c>
      <c r="D149" t="e">
        <f t="shared" si="9"/>
        <v>#N/A</v>
      </c>
      <c r="E149" t="e">
        <f>VLOOKUP(A149,'HIER INVULLEN'!$A$13:$K$112,9,FALSE)</f>
        <v>#N/A</v>
      </c>
      <c r="F149" t="e">
        <f>VLOOKUP(A149,'HIER INVULLEN'!$A$13:$K$112,8,FALSE)</f>
        <v>#N/A</v>
      </c>
      <c r="G149" t="e">
        <f>VLOOKUP(A149,'HIER INVULLEN'!$A$13:$K$112,7,FALSE)</f>
        <v>#N/A</v>
      </c>
      <c r="H149" t="e">
        <f>VLOOKUP(A149,'HIER INVULLEN'!$A$13:$K$112,6,FALSE)</f>
        <v>#N/A</v>
      </c>
    </row>
    <row r="150" spans="1:8">
      <c r="A150" s="31">
        <f t="shared" si="10"/>
        <v>45678</v>
      </c>
      <c r="B150" s="3" t="e">
        <f>VLOOKUP(A150,'HIER INVULLEN'!$A$13:$K$112,2,FALSE)</f>
        <v>#N/A</v>
      </c>
      <c r="C150" t="e">
        <f>VLOOKUP(A150,'HIER INVULLEN'!$A$13:$K$112,3,FALSE)</f>
        <v>#N/A</v>
      </c>
      <c r="D150" t="e">
        <f t="shared" si="9"/>
        <v>#N/A</v>
      </c>
      <c r="E150" t="e">
        <f>VLOOKUP(A150,'HIER INVULLEN'!$A$13:$K$112,9,FALSE)</f>
        <v>#N/A</v>
      </c>
      <c r="F150" t="e">
        <f>VLOOKUP(A150,'HIER INVULLEN'!$A$13:$K$112,8,FALSE)</f>
        <v>#N/A</v>
      </c>
      <c r="G150" t="e">
        <f>VLOOKUP(A150,'HIER INVULLEN'!$A$13:$K$112,7,FALSE)</f>
        <v>#N/A</v>
      </c>
      <c r="H150" t="e">
        <f>VLOOKUP(A150,'HIER INVULLEN'!$A$13:$K$112,6,FALSE)</f>
        <v>#N/A</v>
      </c>
    </row>
    <row r="151" spans="1:8">
      <c r="A151" s="31">
        <f t="shared" si="10"/>
        <v>45679</v>
      </c>
      <c r="B151" s="3" t="e">
        <f>VLOOKUP(A151,'HIER INVULLEN'!$A$13:$K$112,2,FALSE)</f>
        <v>#N/A</v>
      </c>
      <c r="C151" t="e">
        <f>VLOOKUP(A151,'HIER INVULLEN'!$A$13:$K$112,3,FALSE)</f>
        <v>#N/A</v>
      </c>
      <c r="D151" t="e">
        <f t="shared" si="9"/>
        <v>#N/A</v>
      </c>
      <c r="E151" t="e">
        <f>VLOOKUP(A151,'HIER INVULLEN'!$A$13:$K$112,9,FALSE)</f>
        <v>#N/A</v>
      </c>
      <c r="F151" t="e">
        <f>VLOOKUP(A151,'HIER INVULLEN'!$A$13:$K$112,8,FALSE)</f>
        <v>#N/A</v>
      </c>
      <c r="G151" t="e">
        <f>VLOOKUP(A151,'HIER INVULLEN'!$A$13:$K$112,7,FALSE)</f>
        <v>#N/A</v>
      </c>
      <c r="H151" t="e">
        <f>VLOOKUP(A151,'HIER INVULLEN'!$A$13:$K$112,6,FALSE)</f>
        <v>#N/A</v>
      </c>
    </row>
    <row r="152" spans="1:8">
      <c r="A152" s="31">
        <f t="shared" si="10"/>
        <v>45680</v>
      </c>
      <c r="B152" s="3" t="e">
        <f>VLOOKUP(A152,'HIER INVULLEN'!$A$13:$K$112,2,FALSE)</f>
        <v>#N/A</v>
      </c>
      <c r="C152" t="e">
        <f>VLOOKUP(A152,'HIER INVULLEN'!$A$13:$K$112,3,FALSE)</f>
        <v>#N/A</v>
      </c>
      <c r="D152" t="e">
        <f t="shared" si="9"/>
        <v>#N/A</v>
      </c>
      <c r="E152" t="e">
        <f>VLOOKUP(A152,'HIER INVULLEN'!$A$13:$K$112,9,FALSE)</f>
        <v>#N/A</v>
      </c>
      <c r="F152" t="e">
        <f>VLOOKUP(A152,'HIER INVULLEN'!$A$13:$K$112,8,FALSE)</f>
        <v>#N/A</v>
      </c>
      <c r="G152" t="e">
        <f>VLOOKUP(A152,'HIER INVULLEN'!$A$13:$K$112,7,FALSE)</f>
        <v>#N/A</v>
      </c>
      <c r="H152" t="e">
        <f>VLOOKUP(A152,'HIER INVULLEN'!$A$13:$K$112,6,FALSE)</f>
        <v>#N/A</v>
      </c>
    </row>
    <row r="153" spans="1:8">
      <c r="A153" s="31">
        <f t="shared" si="10"/>
        <v>45681</v>
      </c>
      <c r="B153" s="3" t="e">
        <f>VLOOKUP(A153,'HIER INVULLEN'!$A$13:$K$112,2,FALSE)</f>
        <v>#N/A</v>
      </c>
      <c r="C153" t="e">
        <f>VLOOKUP(A153,'HIER INVULLEN'!$A$13:$K$112,3,FALSE)</f>
        <v>#N/A</v>
      </c>
      <c r="D153" t="e">
        <f t="shared" si="9"/>
        <v>#N/A</v>
      </c>
      <c r="E153" t="e">
        <f>VLOOKUP(A153,'HIER INVULLEN'!$A$13:$K$112,9,FALSE)</f>
        <v>#N/A</v>
      </c>
      <c r="F153" t="e">
        <f>VLOOKUP(A153,'HIER INVULLEN'!$A$13:$K$112,8,FALSE)</f>
        <v>#N/A</v>
      </c>
      <c r="G153" t="e">
        <f>VLOOKUP(A153,'HIER INVULLEN'!$A$13:$K$112,7,FALSE)</f>
        <v>#N/A</v>
      </c>
      <c r="H153" t="e">
        <f>VLOOKUP(A153,'HIER INVULLEN'!$A$13:$K$112,6,FALSE)</f>
        <v>#N/A</v>
      </c>
    </row>
    <row r="154" spans="1:8">
      <c r="A154" s="31">
        <f t="shared" si="10"/>
        <v>45682</v>
      </c>
      <c r="B154" s="3" t="e">
        <f>VLOOKUP(A154,'HIER INVULLEN'!$A$13:$K$112,2,FALSE)</f>
        <v>#N/A</v>
      </c>
      <c r="C154" t="e">
        <f>VLOOKUP(A154,'HIER INVULLEN'!$A$13:$K$112,3,FALSE)</f>
        <v>#N/A</v>
      </c>
      <c r="D154" t="e">
        <f t="shared" si="9"/>
        <v>#N/A</v>
      </c>
      <c r="E154" t="e">
        <f>VLOOKUP(A154,'HIER INVULLEN'!$A$13:$K$112,9,FALSE)</f>
        <v>#N/A</v>
      </c>
      <c r="F154" t="e">
        <f>VLOOKUP(A154,'HIER INVULLEN'!$A$13:$K$112,8,FALSE)</f>
        <v>#N/A</v>
      </c>
      <c r="G154" t="e">
        <f>VLOOKUP(A154,'HIER INVULLEN'!$A$13:$K$112,7,FALSE)</f>
        <v>#N/A</v>
      </c>
      <c r="H154" t="e">
        <f>VLOOKUP(A154,'HIER INVULLEN'!$A$13:$K$112,6,FALSE)</f>
        <v>#N/A</v>
      </c>
    </row>
    <row r="155" spans="1:8">
      <c r="A155" s="31">
        <f t="shared" si="10"/>
        <v>45683</v>
      </c>
      <c r="B155" s="3" t="e">
        <f>VLOOKUP(A155,'HIER INVULLEN'!$A$13:$K$112,2,FALSE)</f>
        <v>#N/A</v>
      </c>
      <c r="C155" t="e">
        <f>VLOOKUP(A155,'HIER INVULLEN'!$A$13:$K$112,3,FALSE)</f>
        <v>#N/A</v>
      </c>
      <c r="D155" t="e">
        <f t="shared" si="9"/>
        <v>#N/A</v>
      </c>
      <c r="E155" t="e">
        <f>VLOOKUP(A155,'HIER INVULLEN'!$A$13:$K$112,9,FALSE)</f>
        <v>#N/A</v>
      </c>
      <c r="F155" t="e">
        <f>VLOOKUP(A155,'HIER INVULLEN'!$A$13:$K$112,8,FALSE)</f>
        <v>#N/A</v>
      </c>
      <c r="G155" t="e">
        <f>VLOOKUP(A155,'HIER INVULLEN'!$A$13:$K$112,7,FALSE)</f>
        <v>#N/A</v>
      </c>
      <c r="H155" t="e">
        <f>VLOOKUP(A155,'HIER INVULLEN'!$A$13:$K$112,6,FALSE)</f>
        <v>#N/A</v>
      </c>
    </row>
    <row r="156" spans="1:8">
      <c r="A156" s="31">
        <f t="shared" si="10"/>
        <v>45684</v>
      </c>
      <c r="B156" s="3" t="e">
        <f>VLOOKUP(A156,'HIER INVULLEN'!$A$13:$K$112,2,FALSE)</f>
        <v>#N/A</v>
      </c>
      <c r="C156" t="e">
        <f>VLOOKUP(A156,'HIER INVULLEN'!$A$13:$K$112,3,FALSE)</f>
        <v>#N/A</v>
      </c>
      <c r="D156" t="e">
        <f t="shared" si="9"/>
        <v>#N/A</v>
      </c>
      <c r="E156" t="e">
        <f>VLOOKUP(A156,'HIER INVULLEN'!$A$13:$K$112,9,FALSE)</f>
        <v>#N/A</v>
      </c>
      <c r="F156" t="e">
        <f>VLOOKUP(A156,'HIER INVULLEN'!$A$13:$K$112,8,FALSE)</f>
        <v>#N/A</v>
      </c>
      <c r="G156" t="e">
        <f>VLOOKUP(A156,'HIER INVULLEN'!$A$13:$K$112,7,FALSE)</f>
        <v>#N/A</v>
      </c>
      <c r="H156" t="e">
        <f>VLOOKUP(A156,'HIER INVULLEN'!$A$13:$K$112,6,FALSE)</f>
        <v>#N/A</v>
      </c>
    </row>
    <row r="157" spans="1:8">
      <c r="A157" s="31">
        <f t="shared" si="10"/>
        <v>45685</v>
      </c>
      <c r="B157" s="3" t="e">
        <f>VLOOKUP(A157,'HIER INVULLEN'!$A$13:$K$112,2,FALSE)</f>
        <v>#N/A</v>
      </c>
      <c r="C157" t="e">
        <f>VLOOKUP(A157,'HIER INVULLEN'!$A$13:$K$112,3,FALSE)</f>
        <v>#N/A</v>
      </c>
      <c r="D157" t="e">
        <f t="shared" si="9"/>
        <v>#N/A</v>
      </c>
      <c r="E157" t="e">
        <f>VLOOKUP(A157,'HIER INVULLEN'!$A$13:$K$112,9,FALSE)</f>
        <v>#N/A</v>
      </c>
      <c r="F157" t="e">
        <f>VLOOKUP(A157,'HIER INVULLEN'!$A$13:$K$112,8,FALSE)</f>
        <v>#N/A</v>
      </c>
      <c r="G157" t="e">
        <f>VLOOKUP(A157,'HIER INVULLEN'!$A$13:$K$112,7,FALSE)</f>
        <v>#N/A</v>
      </c>
      <c r="H157" t="e">
        <f>VLOOKUP(A157,'HIER INVULLEN'!$A$13:$K$112,6,FALSE)</f>
        <v>#N/A</v>
      </c>
    </row>
    <row r="158" spans="1:8">
      <c r="A158" s="31">
        <f t="shared" si="10"/>
        <v>45686</v>
      </c>
      <c r="B158" s="3" t="e">
        <f>VLOOKUP(A158,'HIER INVULLEN'!$A$13:$K$112,2,FALSE)</f>
        <v>#N/A</v>
      </c>
      <c r="C158" t="e">
        <f>VLOOKUP(A158,'HIER INVULLEN'!$A$13:$K$112,3,FALSE)</f>
        <v>#N/A</v>
      </c>
      <c r="D158" t="e">
        <f t="shared" si="9"/>
        <v>#N/A</v>
      </c>
      <c r="E158" t="e">
        <f>VLOOKUP(A158,'HIER INVULLEN'!$A$13:$K$112,9,FALSE)</f>
        <v>#N/A</v>
      </c>
      <c r="F158" t="e">
        <f>VLOOKUP(A158,'HIER INVULLEN'!$A$13:$K$112,8,FALSE)</f>
        <v>#N/A</v>
      </c>
      <c r="G158" t="e">
        <f>VLOOKUP(A158,'HIER INVULLEN'!$A$13:$K$112,7,FALSE)</f>
        <v>#N/A</v>
      </c>
      <c r="H158" t="e">
        <f>VLOOKUP(A158,'HIER INVULLEN'!$A$13:$K$112,6,FALSE)</f>
        <v>#N/A</v>
      </c>
    </row>
    <row r="159" spans="1:8">
      <c r="A159" s="31">
        <f t="shared" si="10"/>
        <v>45687</v>
      </c>
      <c r="B159" s="3" t="e">
        <f>VLOOKUP(A159,'HIER INVULLEN'!$A$13:$K$112,2,FALSE)</f>
        <v>#N/A</v>
      </c>
      <c r="C159" t="e">
        <f>VLOOKUP(A159,'HIER INVULLEN'!$A$13:$K$112,3,FALSE)</f>
        <v>#N/A</v>
      </c>
      <c r="D159" t="e">
        <f t="shared" si="9"/>
        <v>#N/A</v>
      </c>
      <c r="E159" t="e">
        <f>VLOOKUP(A159,'HIER INVULLEN'!$A$13:$K$112,9,FALSE)</f>
        <v>#N/A</v>
      </c>
      <c r="F159" t="e">
        <f>VLOOKUP(A159,'HIER INVULLEN'!$A$13:$K$112,8,FALSE)</f>
        <v>#N/A</v>
      </c>
      <c r="G159" t="e">
        <f>VLOOKUP(A159,'HIER INVULLEN'!$A$13:$K$112,7,FALSE)</f>
        <v>#N/A</v>
      </c>
      <c r="H159" t="e">
        <f>VLOOKUP(A159,'HIER INVULLEN'!$A$13:$K$112,6,FALSE)</f>
        <v>#N/A</v>
      </c>
    </row>
    <row r="160" spans="1:8">
      <c r="A160" s="31">
        <f t="shared" si="10"/>
        <v>45688</v>
      </c>
      <c r="B160" s="3" t="e">
        <f>VLOOKUP(A160,'HIER INVULLEN'!$A$13:$K$112,2,FALSE)</f>
        <v>#N/A</v>
      </c>
      <c r="C160" t="e">
        <f>VLOOKUP(A160,'HIER INVULLEN'!$A$13:$K$112,3,FALSE)</f>
        <v>#N/A</v>
      </c>
      <c r="D160" t="e">
        <f t="shared" si="9"/>
        <v>#N/A</v>
      </c>
      <c r="E160" t="e">
        <f>VLOOKUP(A160,'HIER INVULLEN'!$A$13:$K$112,9,FALSE)</f>
        <v>#N/A</v>
      </c>
      <c r="F160" t="e">
        <f>VLOOKUP(A160,'HIER INVULLEN'!$A$13:$K$112,8,FALSE)</f>
        <v>#N/A</v>
      </c>
      <c r="G160" t="e">
        <f>VLOOKUP(A160,'HIER INVULLEN'!$A$13:$K$112,7,FALSE)</f>
        <v>#N/A</v>
      </c>
      <c r="H160" t="e">
        <f>VLOOKUP(A160,'HIER INVULLEN'!$A$13:$K$112,6,FALSE)</f>
        <v>#N/A</v>
      </c>
    </row>
    <row r="161" spans="1:8">
      <c r="A161" s="31">
        <f t="shared" si="10"/>
        <v>45689</v>
      </c>
      <c r="B161" s="3" t="e">
        <f>VLOOKUP(A161,'HIER INVULLEN'!$A$13:$K$112,2,FALSE)</f>
        <v>#N/A</v>
      </c>
      <c r="C161" t="e">
        <f>VLOOKUP(A161,'HIER INVULLEN'!$A$13:$K$112,3,FALSE)</f>
        <v>#N/A</v>
      </c>
      <c r="D161" t="e">
        <f t="shared" si="9"/>
        <v>#N/A</v>
      </c>
      <c r="E161" t="e">
        <f>VLOOKUP(A161,'HIER INVULLEN'!$A$13:$K$112,9,FALSE)</f>
        <v>#N/A</v>
      </c>
      <c r="F161" t="e">
        <f>VLOOKUP(A161,'HIER INVULLEN'!$A$13:$K$112,8,FALSE)</f>
        <v>#N/A</v>
      </c>
      <c r="G161" t="e">
        <f>VLOOKUP(A161,'HIER INVULLEN'!$A$13:$K$112,7,FALSE)</f>
        <v>#N/A</v>
      </c>
      <c r="H161" t="e">
        <f>VLOOKUP(A161,'HIER INVULLEN'!$A$13:$K$112,6,FALSE)</f>
        <v>#N/A</v>
      </c>
    </row>
    <row r="162" spans="1:8">
      <c r="A162" s="31">
        <f t="shared" si="10"/>
        <v>45690</v>
      </c>
      <c r="B162" s="3" t="e">
        <f>VLOOKUP(A162,'HIER INVULLEN'!$A$13:$K$112,2,FALSE)</f>
        <v>#N/A</v>
      </c>
      <c r="C162" t="e">
        <f>VLOOKUP(A162,'HIER INVULLEN'!$A$13:$K$112,3,FALSE)</f>
        <v>#N/A</v>
      </c>
      <c r="D162" t="e">
        <f t="shared" si="9"/>
        <v>#N/A</v>
      </c>
      <c r="E162" t="e">
        <f>VLOOKUP(A162,'HIER INVULLEN'!$A$13:$K$112,9,FALSE)</f>
        <v>#N/A</v>
      </c>
      <c r="F162" t="e">
        <f>VLOOKUP(A162,'HIER INVULLEN'!$A$13:$K$112,8,FALSE)</f>
        <v>#N/A</v>
      </c>
      <c r="G162" t="e">
        <f>VLOOKUP(A162,'HIER INVULLEN'!$A$13:$K$112,7,FALSE)</f>
        <v>#N/A</v>
      </c>
      <c r="H162" t="e">
        <f>VLOOKUP(A162,'HIER INVULLEN'!$A$13:$K$112,6,FALSE)</f>
        <v>#N/A</v>
      </c>
    </row>
    <row r="163" spans="1:8">
      <c r="A163" s="31">
        <f t="shared" si="10"/>
        <v>45691</v>
      </c>
      <c r="B163" s="3" t="e">
        <f>VLOOKUP(A163,'HIER INVULLEN'!$A$13:$K$112,2,FALSE)</f>
        <v>#N/A</v>
      </c>
      <c r="C163" t="e">
        <f>VLOOKUP(A163,'HIER INVULLEN'!$A$13:$K$112,3,FALSE)</f>
        <v>#N/A</v>
      </c>
      <c r="D163" t="e">
        <f t="shared" si="9"/>
        <v>#N/A</v>
      </c>
      <c r="E163" t="e">
        <f>VLOOKUP(A163,'HIER INVULLEN'!$A$13:$K$112,9,FALSE)</f>
        <v>#N/A</v>
      </c>
      <c r="F163" t="e">
        <f>VLOOKUP(A163,'HIER INVULLEN'!$A$13:$K$112,8,FALSE)</f>
        <v>#N/A</v>
      </c>
      <c r="G163" t="e">
        <f>VLOOKUP(A163,'HIER INVULLEN'!$A$13:$K$112,7,FALSE)</f>
        <v>#N/A</v>
      </c>
      <c r="H163" t="e">
        <f>VLOOKUP(A163,'HIER INVULLEN'!$A$13:$K$112,6,FALSE)</f>
        <v>#N/A</v>
      </c>
    </row>
    <row r="164" spans="1:8">
      <c r="A164" s="31">
        <f t="shared" si="10"/>
        <v>45692</v>
      </c>
      <c r="B164" s="3" t="e">
        <f>VLOOKUP(A164,'HIER INVULLEN'!$A$13:$K$112,2,FALSE)</f>
        <v>#N/A</v>
      </c>
      <c r="C164" t="e">
        <f>VLOOKUP(A164,'HIER INVULLEN'!$A$13:$K$112,3,FALSE)</f>
        <v>#N/A</v>
      </c>
      <c r="D164" t="e">
        <f t="shared" si="9"/>
        <v>#N/A</v>
      </c>
      <c r="E164" t="e">
        <f>VLOOKUP(A164,'HIER INVULLEN'!$A$13:$K$112,9,FALSE)</f>
        <v>#N/A</v>
      </c>
      <c r="F164" t="e">
        <f>VLOOKUP(A164,'HIER INVULLEN'!$A$13:$K$112,8,FALSE)</f>
        <v>#N/A</v>
      </c>
      <c r="G164" t="e">
        <f>VLOOKUP(A164,'HIER INVULLEN'!$A$13:$K$112,7,FALSE)</f>
        <v>#N/A</v>
      </c>
      <c r="H164" t="e">
        <f>VLOOKUP(A164,'HIER INVULLEN'!$A$13:$K$112,6,FALSE)</f>
        <v>#N/A</v>
      </c>
    </row>
    <row r="165" spans="1:8">
      <c r="A165" s="31">
        <f t="shared" si="10"/>
        <v>45693</v>
      </c>
      <c r="B165" s="3" t="e">
        <f>VLOOKUP(A165,'HIER INVULLEN'!$A$13:$K$112,2,FALSE)</f>
        <v>#N/A</v>
      </c>
      <c r="C165" t="e">
        <f>VLOOKUP(A165,'HIER INVULLEN'!$A$13:$K$112,3,FALSE)</f>
        <v>#N/A</v>
      </c>
      <c r="D165" t="e">
        <f t="shared" si="9"/>
        <v>#N/A</v>
      </c>
      <c r="E165" t="e">
        <f>VLOOKUP(A165,'HIER INVULLEN'!$A$13:$K$112,9,FALSE)</f>
        <v>#N/A</v>
      </c>
      <c r="F165" t="e">
        <f>VLOOKUP(A165,'HIER INVULLEN'!$A$13:$K$112,8,FALSE)</f>
        <v>#N/A</v>
      </c>
      <c r="G165" t="e">
        <f>VLOOKUP(A165,'HIER INVULLEN'!$A$13:$K$112,7,FALSE)</f>
        <v>#N/A</v>
      </c>
      <c r="H165" t="e">
        <f>VLOOKUP(A165,'HIER INVULLEN'!$A$13:$K$112,6,FALSE)</f>
        <v>#N/A</v>
      </c>
    </row>
    <row r="166" spans="1:8">
      <c r="A166" s="31">
        <f t="shared" si="10"/>
        <v>45694</v>
      </c>
      <c r="B166" s="3" t="e">
        <f>VLOOKUP(A166,'HIER INVULLEN'!$A$13:$K$112,2,FALSE)</f>
        <v>#N/A</v>
      </c>
      <c r="C166" t="e">
        <f>VLOOKUP(A166,'HIER INVULLEN'!$A$13:$K$112,3,FALSE)</f>
        <v>#N/A</v>
      </c>
      <c r="D166" t="e">
        <f t="shared" si="9"/>
        <v>#N/A</v>
      </c>
      <c r="E166" t="e">
        <f>VLOOKUP(A166,'HIER INVULLEN'!$A$13:$K$112,9,FALSE)</f>
        <v>#N/A</v>
      </c>
      <c r="F166" t="e">
        <f>VLOOKUP(A166,'HIER INVULLEN'!$A$13:$K$112,8,FALSE)</f>
        <v>#N/A</v>
      </c>
      <c r="G166" t="e">
        <f>VLOOKUP(A166,'HIER INVULLEN'!$A$13:$K$112,7,FALSE)</f>
        <v>#N/A</v>
      </c>
      <c r="H166" t="e">
        <f>VLOOKUP(A166,'HIER INVULLEN'!$A$13:$K$112,6,FALSE)</f>
        <v>#N/A</v>
      </c>
    </row>
    <row r="167" spans="1:8">
      <c r="A167" s="31">
        <f t="shared" si="10"/>
        <v>45695</v>
      </c>
      <c r="B167" s="3" t="e">
        <f>VLOOKUP(A167,'HIER INVULLEN'!$A$13:$K$112,2,FALSE)</f>
        <v>#N/A</v>
      </c>
      <c r="C167" t="e">
        <f>VLOOKUP(A167,'HIER INVULLEN'!$A$13:$K$112,3,FALSE)</f>
        <v>#N/A</v>
      </c>
      <c r="D167" t="e">
        <f t="shared" si="9"/>
        <v>#N/A</v>
      </c>
      <c r="E167" t="e">
        <f>VLOOKUP(A167,'HIER INVULLEN'!$A$13:$K$112,9,FALSE)</f>
        <v>#N/A</v>
      </c>
      <c r="F167" t="e">
        <f>VLOOKUP(A167,'HIER INVULLEN'!$A$13:$K$112,8,FALSE)</f>
        <v>#N/A</v>
      </c>
      <c r="G167" t="e">
        <f>VLOOKUP(A167,'HIER INVULLEN'!$A$13:$K$112,7,FALSE)</f>
        <v>#N/A</v>
      </c>
      <c r="H167" t="e">
        <f>VLOOKUP(A167,'HIER INVULLEN'!$A$13:$K$112,6,FALSE)</f>
        <v>#N/A</v>
      </c>
    </row>
    <row r="168" spans="1:8">
      <c r="A168" s="31">
        <f t="shared" si="10"/>
        <v>45696</v>
      </c>
      <c r="B168" s="3" t="e">
        <f>VLOOKUP(A168,'HIER INVULLEN'!$A$13:$K$112,2,FALSE)</f>
        <v>#N/A</v>
      </c>
      <c r="C168" t="e">
        <f>VLOOKUP(A168,'HIER INVULLEN'!$A$13:$K$112,3,FALSE)</f>
        <v>#N/A</v>
      </c>
      <c r="D168" t="e">
        <f t="shared" si="9"/>
        <v>#N/A</v>
      </c>
      <c r="E168" t="e">
        <f>VLOOKUP(A168,'HIER INVULLEN'!$A$13:$K$112,9,FALSE)</f>
        <v>#N/A</v>
      </c>
      <c r="F168" t="e">
        <f>VLOOKUP(A168,'HIER INVULLEN'!$A$13:$K$112,8,FALSE)</f>
        <v>#N/A</v>
      </c>
      <c r="G168" t="e">
        <f>VLOOKUP(A168,'HIER INVULLEN'!$A$13:$K$112,7,FALSE)</f>
        <v>#N/A</v>
      </c>
      <c r="H168" t="e">
        <f>VLOOKUP(A168,'HIER INVULLEN'!$A$13:$K$112,6,FALSE)</f>
        <v>#N/A</v>
      </c>
    </row>
    <row r="169" spans="1:8">
      <c r="A169" s="31">
        <f t="shared" si="10"/>
        <v>45697</v>
      </c>
      <c r="B169" s="3" t="e">
        <f>VLOOKUP(A169,'HIER INVULLEN'!$A$13:$K$112,2,FALSE)</f>
        <v>#N/A</v>
      </c>
      <c r="C169" t="e">
        <f>VLOOKUP(A169,'HIER INVULLEN'!$A$13:$K$112,3,FALSE)</f>
        <v>#N/A</v>
      </c>
      <c r="D169" t="e">
        <f t="shared" si="9"/>
        <v>#N/A</v>
      </c>
      <c r="E169" t="e">
        <f>VLOOKUP(A169,'HIER INVULLEN'!$A$13:$K$112,9,FALSE)</f>
        <v>#N/A</v>
      </c>
      <c r="F169" t="e">
        <f>VLOOKUP(A169,'HIER INVULLEN'!$A$13:$K$112,8,FALSE)</f>
        <v>#N/A</v>
      </c>
      <c r="G169" t="e">
        <f>VLOOKUP(A169,'HIER INVULLEN'!$A$13:$K$112,7,FALSE)</f>
        <v>#N/A</v>
      </c>
      <c r="H169" t="e">
        <f>VLOOKUP(A169,'HIER INVULLEN'!$A$13:$K$112,6,FALSE)</f>
        <v>#N/A</v>
      </c>
    </row>
    <row r="170" spans="1:8">
      <c r="A170" s="31">
        <f t="shared" si="10"/>
        <v>45698</v>
      </c>
      <c r="B170" s="3" t="e">
        <f>VLOOKUP(A170,'HIER INVULLEN'!$A$13:$K$112,2,FALSE)</f>
        <v>#N/A</v>
      </c>
      <c r="C170" t="e">
        <f>VLOOKUP(A170,'HIER INVULLEN'!$A$13:$K$112,3,FALSE)</f>
        <v>#N/A</v>
      </c>
      <c r="D170" t="e">
        <f t="shared" si="9"/>
        <v>#N/A</v>
      </c>
      <c r="E170" t="e">
        <f>VLOOKUP(A170,'HIER INVULLEN'!$A$13:$K$112,9,FALSE)</f>
        <v>#N/A</v>
      </c>
      <c r="F170" t="e">
        <f>VLOOKUP(A170,'HIER INVULLEN'!$A$13:$K$112,8,FALSE)</f>
        <v>#N/A</v>
      </c>
      <c r="G170" t="e">
        <f>VLOOKUP(A170,'HIER INVULLEN'!$A$13:$K$112,7,FALSE)</f>
        <v>#N/A</v>
      </c>
      <c r="H170" t="e">
        <f>VLOOKUP(A170,'HIER INVULLEN'!$A$13:$K$112,6,FALSE)</f>
        <v>#N/A</v>
      </c>
    </row>
    <row r="171" spans="1:8">
      <c r="A171" s="31">
        <f t="shared" si="10"/>
        <v>45699</v>
      </c>
      <c r="B171" s="3" t="e">
        <f>VLOOKUP(A171,'HIER INVULLEN'!$A$13:$K$112,2,FALSE)</f>
        <v>#N/A</v>
      </c>
      <c r="C171" t="e">
        <f>VLOOKUP(A171,'HIER INVULLEN'!$A$13:$K$112,3,FALSE)</f>
        <v>#N/A</v>
      </c>
      <c r="D171" t="e">
        <f t="shared" si="9"/>
        <v>#N/A</v>
      </c>
      <c r="E171" t="e">
        <f>VLOOKUP(A171,'HIER INVULLEN'!$A$13:$K$112,9,FALSE)</f>
        <v>#N/A</v>
      </c>
      <c r="F171" t="e">
        <f>VLOOKUP(A171,'HIER INVULLEN'!$A$13:$K$112,8,FALSE)</f>
        <v>#N/A</v>
      </c>
      <c r="G171" t="e">
        <f>VLOOKUP(A171,'HIER INVULLEN'!$A$13:$K$112,7,FALSE)</f>
        <v>#N/A</v>
      </c>
      <c r="H171" t="e">
        <f>VLOOKUP(A171,'HIER INVULLEN'!$A$13:$K$112,6,FALSE)</f>
        <v>#N/A</v>
      </c>
    </row>
    <row r="172" spans="1:8">
      <c r="A172" s="31">
        <f t="shared" si="10"/>
        <v>45700</v>
      </c>
      <c r="B172" s="3" t="e">
        <f>VLOOKUP(A172,'HIER INVULLEN'!$A$13:$K$112,2,FALSE)</f>
        <v>#N/A</v>
      </c>
      <c r="C172" t="e">
        <f>VLOOKUP(A172,'HIER INVULLEN'!$A$13:$K$112,3,FALSE)</f>
        <v>#N/A</v>
      </c>
      <c r="D172" t="e">
        <f t="shared" si="9"/>
        <v>#N/A</v>
      </c>
      <c r="E172" t="e">
        <f>VLOOKUP(A172,'HIER INVULLEN'!$A$13:$K$112,9,FALSE)</f>
        <v>#N/A</v>
      </c>
      <c r="F172" t="e">
        <f>VLOOKUP(A172,'HIER INVULLEN'!$A$13:$K$112,8,FALSE)</f>
        <v>#N/A</v>
      </c>
      <c r="G172" t="e">
        <f>VLOOKUP(A172,'HIER INVULLEN'!$A$13:$K$112,7,FALSE)</f>
        <v>#N/A</v>
      </c>
      <c r="H172" t="e">
        <f>VLOOKUP(A172,'HIER INVULLEN'!$A$13:$K$112,6,FALSE)</f>
        <v>#N/A</v>
      </c>
    </row>
    <row r="173" spans="1:8">
      <c r="A173" s="31">
        <f t="shared" si="10"/>
        <v>45701</v>
      </c>
      <c r="B173" s="3" t="e">
        <f>VLOOKUP(A173,'HIER INVULLEN'!$A$13:$K$112,2,FALSE)</f>
        <v>#N/A</v>
      </c>
      <c r="C173" t="e">
        <f>VLOOKUP(A173,'HIER INVULLEN'!$A$13:$K$112,3,FALSE)</f>
        <v>#N/A</v>
      </c>
      <c r="D173" t="e">
        <f t="shared" si="9"/>
        <v>#N/A</v>
      </c>
      <c r="E173" t="e">
        <f>VLOOKUP(A173,'HIER INVULLEN'!$A$13:$K$112,9,FALSE)</f>
        <v>#N/A</v>
      </c>
      <c r="F173" t="e">
        <f>VLOOKUP(A173,'HIER INVULLEN'!$A$13:$K$112,8,FALSE)</f>
        <v>#N/A</v>
      </c>
      <c r="G173" t="e">
        <f>VLOOKUP(A173,'HIER INVULLEN'!$A$13:$K$112,7,FALSE)</f>
        <v>#N/A</v>
      </c>
      <c r="H173" t="e">
        <f>VLOOKUP(A173,'HIER INVULLEN'!$A$13:$K$112,6,FALSE)</f>
        <v>#N/A</v>
      </c>
    </row>
    <row r="174" spans="1:8">
      <c r="A174" s="31">
        <f t="shared" si="10"/>
        <v>45702</v>
      </c>
      <c r="B174" s="3" t="e">
        <f>VLOOKUP(A174,'HIER INVULLEN'!$A$13:$K$112,2,FALSE)</f>
        <v>#N/A</v>
      </c>
      <c r="C174" t="e">
        <f>VLOOKUP(A174,'HIER INVULLEN'!$A$13:$K$112,3,FALSE)</f>
        <v>#N/A</v>
      </c>
      <c r="D174" t="e">
        <f t="shared" si="9"/>
        <v>#N/A</v>
      </c>
      <c r="E174" t="e">
        <f>VLOOKUP(A174,'HIER INVULLEN'!$A$13:$K$112,9,FALSE)</f>
        <v>#N/A</v>
      </c>
      <c r="F174" t="e">
        <f>VLOOKUP(A174,'HIER INVULLEN'!$A$13:$K$112,8,FALSE)</f>
        <v>#N/A</v>
      </c>
      <c r="G174" t="e">
        <f>VLOOKUP(A174,'HIER INVULLEN'!$A$13:$K$112,7,FALSE)</f>
        <v>#N/A</v>
      </c>
      <c r="H174" t="e">
        <f>VLOOKUP(A174,'HIER INVULLEN'!$A$13:$K$112,6,FALSE)</f>
        <v>#N/A</v>
      </c>
    </row>
    <row r="175" spans="1:8">
      <c r="A175" s="31">
        <f t="shared" si="10"/>
        <v>45703</v>
      </c>
      <c r="B175" s="3" t="e">
        <f>VLOOKUP(A175,'HIER INVULLEN'!$A$13:$K$112,2,FALSE)</f>
        <v>#N/A</v>
      </c>
      <c r="C175" t="e">
        <f>VLOOKUP(A175,'HIER INVULLEN'!$A$13:$K$112,3,FALSE)</f>
        <v>#N/A</v>
      </c>
      <c r="D175" t="e">
        <f t="shared" si="9"/>
        <v>#N/A</v>
      </c>
      <c r="E175" t="e">
        <f>VLOOKUP(A175,'HIER INVULLEN'!$A$13:$K$112,9,FALSE)</f>
        <v>#N/A</v>
      </c>
      <c r="F175" t="e">
        <f>VLOOKUP(A175,'HIER INVULLEN'!$A$13:$K$112,8,FALSE)</f>
        <v>#N/A</v>
      </c>
      <c r="G175" t="e">
        <f>VLOOKUP(A175,'HIER INVULLEN'!$A$13:$K$112,7,FALSE)</f>
        <v>#N/A</v>
      </c>
      <c r="H175" t="e">
        <f>VLOOKUP(A175,'HIER INVULLEN'!$A$13:$K$112,6,FALSE)</f>
        <v>#N/A</v>
      </c>
    </row>
    <row r="176" spans="1:8">
      <c r="A176" s="31">
        <f t="shared" si="10"/>
        <v>45704</v>
      </c>
      <c r="B176" s="3" t="e">
        <f>VLOOKUP(A176,'HIER INVULLEN'!$A$13:$K$112,2,FALSE)</f>
        <v>#N/A</v>
      </c>
      <c r="C176" t="e">
        <f>VLOOKUP(A176,'HIER INVULLEN'!$A$13:$K$112,3,FALSE)</f>
        <v>#N/A</v>
      </c>
      <c r="D176" t="e">
        <f t="shared" si="9"/>
        <v>#N/A</v>
      </c>
      <c r="E176" t="e">
        <f>VLOOKUP(A176,'HIER INVULLEN'!$A$13:$K$112,9,FALSE)</f>
        <v>#N/A</v>
      </c>
      <c r="F176" t="e">
        <f>VLOOKUP(A176,'HIER INVULLEN'!$A$13:$K$112,8,FALSE)</f>
        <v>#N/A</v>
      </c>
      <c r="G176" t="e">
        <f>VLOOKUP(A176,'HIER INVULLEN'!$A$13:$K$112,7,FALSE)</f>
        <v>#N/A</v>
      </c>
      <c r="H176" t="e">
        <f>VLOOKUP(A176,'HIER INVULLEN'!$A$13:$K$112,6,FALSE)</f>
        <v>#N/A</v>
      </c>
    </row>
    <row r="177" spans="1:8">
      <c r="A177" s="31">
        <f t="shared" si="10"/>
        <v>45705</v>
      </c>
      <c r="B177" s="3" t="e">
        <f>VLOOKUP(A177,'HIER INVULLEN'!$A$13:$K$112,2,FALSE)</f>
        <v>#N/A</v>
      </c>
      <c r="C177" t="e">
        <f>VLOOKUP(A177,'HIER INVULLEN'!$A$13:$K$112,3,FALSE)</f>
        <v>#N/A</v>
      </c>
      <c r="D177" t="e">
        <f t="shared" si="9"/>
        <v>#N/A</v>
      </c>
      <c r="E177" t="e">
        <f>VLOOKUP(A177,'HIER INVULLEN'!$A$13:$K$112,9,FALSE)</f>
        <v>#N/A</v>
      </c>
      <c r="F177" t="e">
        <f>VLOOKUP(A177,'HIER INVULLEN'!$A$13:$K$112,8,FALSE)</f>
        <v>#N/A</v>
      </c>
      <c r="G177" t="e">
        <f>VLOOKUP(A177,'HIER INVULLEN'!$A$13:$K$112,7,FALSE)</f>
        <v>#N/A</v>
      </c>
      <c r="H177" t="e">
        <f>VLOOKUP(A177,'HIER INVULLEN'!$A$13:$K$112,6,FALSE)</f>
        <v>#N/A</v>
      </c>
    </row>
    <row r="178" spans="1:8">
      <c r="A178" s="31">
        <f t="shared" si="10"/>
        <v>45706</v>
      </c>
      <c r="B178" s="3" t="e">
        <f>VLOOKUP(A178,'HIER INVULLEN'!$A$13:$K$112,2,FALSE)</f>
        <v>#N/A</v>
      </c>
      <c r="C178" t="e">
        <f>VLOOKUP(A178,'HIER INVULLEN'!$A$13:$K$112,3,FALSE)</f>
        <v>#N/A</v>
      </c>
      <c r="D178" t="e">
        <f t="shared" si="9"/>
        <v>#N/A</v>
      </c>
      <c r="E178" t="e">
        <f>VLOOKUP(A178,'HIER INVULLEN'!$A$13:$K$112,9,FALSE)</f>
        <v>#N/A</v>
      </c>
      <c r="F178" t="e">
        <f>VLOOKUP(A178,'HIER INVULLEN'!$A$13:$K$112,8,FALSE)</f>
        <v>#N/A</v>
      </c>
      <c r="G178" t="e">
        <f>VLOOKUP(A178,'HIER INVULLEN'!$A$13:$K$112,7,FALSE)</f>
        <v>#N/A</v>
      </c>
      <c r="H178" t="e">
        <f>VLOOKUP(A178,'HIER INVULLEN'!$A$13:$K$112,6,FALSE)</f>
        <v>#N/A</v>
      </c>
    </row>
    <row r="179" spans="1:8">
      <c r="A179" s="31">
        <f t="shared" si="10"/>
        <v>45707</v>
      </c>
      <c r="B179" s="3" t="e">
        <f>VLOOKUP(A179,'HIER INVULLEN'!$A$13:$K$112,2,FALSE)</f>
        <v>#N/A</v>
      </c>
      <c r="C179" t="e">
        <f>VLOOKUP(A179,'HIER INVULLEN'!$A$13:$K$112,3,FALSE)</f>
        <v>#N/A</v>
      </c>
      <c r="D179" t="e">
        <f t="shared" si="9"/>
        <v>#N/A</v>
      </c>
      <c r="E179" t="e">
        <f>VLOOKUP(A179,'HIER INVULLEN'!$A$13:$K$112,9,FALSE)</f>
        <v>#N/A</v>
      </c>
      <c r="F179" t="e">
        <f>VLOOKUP(A179,'HIER INVULLEN'!$A$13:$K$112,8,FALSE)</f>
        <v>#N/A</v>
      </c>
      <c r="G179" t="e">
        <f>VLOOKUP(A179,'HIER INVULLEN'!$A$13:$K$112,7,FALSE)</f>
        <v>#N/A</v>
      </c>
      <c r="H179" t="e">
        <f>VLOOKUP(A179,'HIER INVULLEN'!$A$13:$K$112,6,FALSE)</f>
        <v>#N/A</v>
      </c>
    </row>
    <row r="180" spans="1:8">
      <c r="A180" s="31">
        <f t="shared" si="10"/>
        <v>45708</v>
      </c>
      <c r="B180" s="3" t="e">
        <f>VLOOKUP(A180,'HIER INVULLEN'!$A$13:$K$112,2,FALSE)</f>
        <v>#N/A</v>
      </c>
      <c r="C180" t="e">
        <f>VLOOKUP(A180,'HIER INVULLEN'!$A$13:$K$112,3,FALSE)</f>
        <v>#N/A</v>
      </c>
      <c r="D180" t="e">
        <f t="shared" si="9"/>
        <v>#N/A</v>
      </c>
      <c r="E180" t="e">
        <f>VLOOKUP(A180,'HIER INVULLEN'!$A$13:$K$112,9,FALSE)</f>
        <v>#N/A</v>
      </c>
      <c r="F180" t="e">
        <f>VLOOKUP(A180,'HIER INVULLEN'!$A$13:$K$112,8,FALSE)</f>
        <v>#N/A</v>
      </c>
      <c r="G180" t="e">
        <f>VLOOKUP(A180,'HIER INVULLEN'!$A$13:$K$112,7,FALSE)</f>
        <v>#N/A</v>
      </c>
      <c r="H180" t="e">
        <f>VLOOKUP(A180,'HIER INVULLEN'!$A$13:$K$112,6,FALSE)</f>
        <v>#N/A</v>
      </c>
    </row>
    <row r="181" spans="1:8">
      <c r="A181" s="31">
        <f t="shared" si="10"/>
        <v>45709</v>
      </c>
      <c r="B181" s="3" t="e">
        <f>VLOOKUP(A181,'HIER INVULLEN'!$A$13:$K$112,2,FALSE)</f>
        <v>#N/A</v>
      </c>
      <c r="C181" t="e">
        <f>VLOOKUP(A181,'HIER INVULLEN'!$A$13:$K$112,3,FALSE)</f>
        <v>#N/A</v>
      </c>
      <c r="D181" t="e">
        <f t="shared" si="9"/>
        <v>#N/A</v>
      </c>
      <c r="E181" t="e">
        <f>VLOOKUP(A181,'HIER INVULLEN'!$A$13:$K$112,9,FALSE)</f>
        <v>#N/A</v>
      </c>
      <c r="F181" t="e">
        <f>VLOOKUP(A181,'HIER INVULLEN'!$A$13:$K$112,8,FALSE)</f>
        <v>#N/A</v>
      </c>
      <c r="G181" t="e">
        <f>VLOOKUP(A181,'HIER INVULLEN'!$A$13:$K$112,7,FALSE)</f>
        <v>#N/A</v>
      </c>
      <c r="H181" t="e">
        <f>VLOOKUP(A181,'HIER INVULLEN'!$A$13:$K$112,6,FALSE)</f>
        <v>#N/A</v>
      </c>
    </row>
    <row r="182" spans="1:8">
      <c r="A182" s="31">
        <f t="shared" si="10"/>
        <v>45710</v>
      </c>
      <c r="B182" s="3" t="e">
        <f>VLOOKUP(A182,'HIER INVULLEN'!$A$13:$K$112,2,FALSE)</f>
        <v>#N/A</v>
      </c>
      <c r="C182" t="e">
        <f>VLOOKUP(A182,'HIER INVULLEN'!$A$13:$K$112,3,FALSE)</f>
        <v>#N/A</v>
      </c>
      <c r="D182" t="e">
        <f t="shared" si="9"/>
        <v>#N/A</v>
      </c>
      <c r="E182" t="e">
        <f>VLOOKUP(A182,'HIER INVULLEN'!$A$13:$K$112,9,FALSE)</f>
        <v>#N/A</v>
      </c>
      <c r="F182" t="e">
        <f>VLOOKUP(A182,'HIER INVULLEN'!$A$13:$K$112,8,FALSE)</f>
        <v>#N/A</v>
      </c>
      <c r="G182" t="e">
        <f>VLOOKUP(A182,'HIER INVULLEN'!$A$13:$K$112,7,FALSE)</f>
        <v>#N/A</v>
      </c>
      <c r="H182" t="e">
        <f>VLOOKUP(A182,'HIER INVULLEN'!$A$13:$K$112,6,FALSE)</f>
        <v>#N/A</v>
      </c>
    </row>
    <row r="183" spans="1:8">
      <c r="A183" s="31">
        <f t="shared" si="10"/>
        <v>45711</v>
      </c>
      <c r="B183" s="3" t="e">
        <f>VLOOKUP(A183,'HIER INVULLEN'!$A$13:$K$112,2,FALSE)</f>
        <v>#N/A</v>
      </c>
      <c r="C183" t="e">
        <f>VLOOKUP(A183,'HIER INVULLEN'!$A$13:$K$112,3,FALSE)</f>
        <v>#N/A</v>
      </c>
      <c r="D183" t="e">
        <f t="shared" si="9"/>
        <v>#N/A</v>
      </c>
      <c r="E183" t="e">
        <f>VLOOKUP(A183,'HIER INVULLEN'!$A$13:$K$112,9,FALSE)</f>
        <v>#N/A</v>
      </c>
      <c r="F183" t="e">
        <f>VLOOKUP(A183,'HIER INVULLEN'!$A$13:$K$112,8,FALSE)</f>
        <v>#N/A</v>
      </c>
      <c r="G183" t="e">
        <f>VLOOKUP(A183,'HIER INVULLEN'!$A$13:$K$112,7,FALSE)</f>
        <v>#N/A</v>
      </c>
      <c r="H183" t="e">
        <f>VLOOKUP(A183,'HIER INVULLEN'!$A$13:$K$112,6,FALSE)</f>
        <v>#N/A</v>
      </c>
    </row>
    <row r="184" spans="1:8">
      <c r="A184" s="31">
        <f t="shared" si="10"/>
        <v>45712</v>
      </c>
      <c r="B184" s="3" t="e">
        <f>VLOOKUP(A184,'HIER INVULLEN'!$A$13:$K$112,2,FALSE)</f>
        <v>#N/A</v>
      </c>
      <c r="C184" t="e">
        <f>VLOOKUP(A184,'HIER INVULLEN'!$A$13:$K$112,3,FALSE)</f>
        <v>#N/A</v>
      </c>
      <c r="D184" t="e">
        <f t="shared" si="9"/>
        <v>#N/A</v>
      </c>
      <c r="E184" t="e">
        <f>VLOOKUP(A184,'HIER INVULLEN'!$A$13:$K$112,9,FALSE)</f>
        <v>#N/A</v>
      </c>
      <c r="F184" t="e">
        <f>VLOOKUP(A184,'HIER INVULLEN'!$A$13:$K$112,8,FALSE)</f>
        <v>#N/A</v>
      </c>
      <c r="G184" t="e">
        <f>VLOOKUP(A184,'HIER INVULLEN'!$A$13:$K$112,7,FALSE)</f>
        <v>#N/A</v>
      </c>
      <c r="H184" t="e">
        <f>VLOOKUP(A184,'HIER INVULLEN'!$A$13:$K$112,6,FALSE)</f>
        <v>#N/A</v>
      </c>
    </row>
    <row r="185" spans="1:8">
      <c r="A185" s="31">
        <f t="shared" si="10"/>
        <v>45713</v>
      </c>
      <c r="B185" s="3" t="e">
        <f>VLOOKUP(A185,'HIER INVULLEN'!$A$13:$K$112,2,FALSE)</f>
        <v>#N/A</v>
      </c>
      <c r="C185" t="e">
        <f>VLOOKUP(A185,'HIER INVULLEN'!$A$13:$K$112,3,FALSE)</f>
        <v>#N/A</v>
      </c>
      <c r="D185" t="e">
        <f t="shared" si="9"/>
        <v>#N/A</v>
      </c>
      <c r="E185" t="e">
        <f>VLOOKUP(A185,'HIER INVULLEN'!$A$13:$K$112,9,FALSE)</f>
        <v>#N/A</v>
      </c>
      <c r="F185" t="e">
        <f>VLOOKUP(A185,'HIER INVULLEN'!$A$13:$K$112,8,FALSE)</f>
        <v>#N/A</v>
      </c>
      <c r="G185" t="e">
        <f>VLOOKUP(A185,'HIER INVULLEN'!$A$13:$K$112,7,FALSE)</f>
        <v>#N/A</v>
      </c>
      <c r="H185" t="e">
        <f>VLOOKUP(A185,'HIER INVULLEN'!$A$13:$K$112,6,FALSE)</f>
        <v>#N/A</v>
      </c>
    </row>
    <row r="186" spans="1:8">
      <c r="A186" s="31">
        <f t="shared" si="10"/>
        <v>45714</v>
      </c>
      <c r="B186" s="3" t="e">
        <f>VLOOKUP(A186,'HIER INVULLEN'!$A$13:$K$112,2,FALSE)</f>
        <v>#N/A</v>
      </c>
      <c r="C186" t="e">
        <f>VLOOKUP(A186,'HIER INVULLEN'!$A$13:$K$112,3,FALSE)</f>
        <v>#N/A</v>
      </c>
      <c r="D186" t="e">
        <f t="shared" si="9"/>
        <v>#N/A</v>
      </c>
      <c r="E186" t="e">
        <f>VLOOKUP(A186,'HIER INVULLEN'!$A$13:$K$112,9,FALSE)</f>
        <v>#N/A</v>
      </c>
      <c r="F186" t="e">
        <f>VLOOKUP(A186,'HIER INVULLEN'!$A$13:$K$112,8,FALSE)</f>
        <v>#N/A</v>
      </c>
      <c r="G186" t="e">
        <f>VLOOKUP(A186,'HIER INVULLEN'!$A$13:$K$112,7,FALSE)</f>
        <v>#N/A</v>
      </c>
      <c r="H186" t="e">
        <f>VLOOKUP(A186,'HIER INVULLEN'!$A$13:$K$112,6,FALSE)</f>
        <v>#N/A</v>
      </c>
    </row>
    <row r="187" spans="1:8">
      <c r="A187" s="31">
        <f t="shared" si="10"/>
        <v>45715</v>
      </c>
      <c r="B187" s="3" t="e">
        <f>VLOOKUP(A187,'HIER INVULLEN'!$A$13:$K$112,2,FALSE)</f>
        <v>#N/A</v>
      </c>
      <c r="C187" t="e">
        <f>VLOOKUP(A187,'HIER INVULLEN'!$A$13:$K$112,3,FALSE)</f>
        <v>#N/A</v>
      </c>
      <c r="D187" t="e">
        <f t="shared" si="9"/>
        <v>#N/A</v>
      </c>
      <c r="E187" t="e">
        <f>VLOOKUP(A187,'HIER INVULLEN'!$A$13:$K$112,9,FALSE)</f>
        <v>#N/A</v>
      </c>
      <c r="F187" t="e">
        <f>VLOOKUP(A187,'HIER INVULLEN'!$A$13:$K$112,8,FALSE)</f>
        <v>#N/A</v>
      </c>
      <c r="G187" t="e">
        <f>VLOOKUP(A187,'HIER INVULLEN'!$A$13:$K$112,7,FALSE)</f>
        <v>#N/A</v>
      </c>
      <c r="H187" t="e">
        <f>VLOOKUP(A187,'HIER INVULLEN'!$A$13:$K$112,6,FALSE)</f>
        <v>#N/A</v>
      </c>
    </row>
    <row r="188" spans="1:8">
      <c r="A188" s="31">
        <f t="shared" si="10"/>
        <v>45716</v>
      </c>
      <c r="B188" s="3" t="e">
        <f>VLOOKUP(A188,'HIER INVULLEN'!$A$13:$K$112,2,FALSE)</f>
        <v>#N/A</v>
      </c>
      <c r="C188" t="e">
        <f>VLOOKUP(A188,'HIER INVULLEN'!$A$13:$K$112,3,FALSE)</f>
        <v>#N/A</v>
      </c>
      <c r="D188" t="e">
        <f t="shared" si="9"/>
        <v>#N/A</v>
      </c>
      <c r="E188" t="e">
        <f>VLOOKUP(A188,'HIER INVULLEN'!$A$13:$K$112,9,FALSE)</f>
        <v>#N/A</v>
      </c>
      <c r="F188" t="e">
        <f>VLOOKUP(A188,'HIER INVULLEN'!$A$13:$K$112,8,FALSE)</f>
        <v>#N/A</v>
      </c>
      <c r="G188" t="e">
        <f>VLOOKUP(A188,'HIER INVULLEN'!$A$13:$K$112,7,FALSE)</f>
        <v>#N/A</v>
      </c>
      <c r="H188" t="e">
        <f>VLOOKUP(A188,'HIER INVULLEN'!$A$13:$K$112,6,FALSE)</f>
        <v>#N/A</v>
      </c>
    </row>
    <row r="189" spans="1:8">
      <c r="A189" s="31">
        <f t="shared" si="10"/>
        <v>45717</v>
      </c>
      <c r="B189" s="3" t="e">
        <f>VLOOKUP(A189,'HIER INVULLEN'!$A$13:$K$112,2,FALSE)</f>
        <v>#N/A</v>
      </c>
      <c r="C189" t="e">
        <f>VLOOKUP(A189,'HIER INVULLEN'!$A$13:$K$112,3,FALSE)</f>
        <v>#N/A</v>
      </c>
      <c r="D189" t="e">
        <f t="shared" si="9"/>
        <v>#N/A</v>
      </c>
      <c r="E189" t="e">
        <f>VLOOKUP(A189,'HIER INVULLEN'!$A$13:$K$112,9,FALSE)</f>
        <v>#N/A</v>
      </c>
      <c r="F189" t="e">
        <f>VLOOKUP(A189,'HIER INVULLEN'!$A$13:$K$112,8,FALSE)</f>
        <v>#N/A</v>
      </c>
      <c r="G189" t="e">
        <f>VLOOKUP(A189,'HIER INVULLEN'!$A$13:$K$112,7,FALSE)</f>
        <v>#N/A</v>
      </c>
      <c r="H189" t="e">
        <f>VLOOKUP(A189,'HIER INVULLEN'!$A$13:$K$112,6,FALSE)</f>
        <v>#N/A</v>
      </c>
    </row>
    <row r="190" spans="1:8">
      <c r="A190" s="31">
        <f t="shared" si="10"/>
        <v>45718</v>
      </c>
      <c r="B190" s="3" t="e">
        <f>VLOOKUP(A190,'HIER INVULLEN'!$A$13:$K$112,2,FALSE)</f>
        <v>#N/A</v>
      </c>
      <c r="C190" t="e">
        <f>VLOOKUP(A190,'HIER INVULLEN'!$A$13:$K$112,3,FALSE)</f>
        <v>#N/A</v>
      </c>
      <c r="D190" t="e">
        <f t="shared" si="9"/>
        <v>#N/A</v>
      </c>
      <c r="E190" t="e">
        <f>VLOOKUP(A190,'HIER INVULLEN'!$A$13:$K$112,9,FALSE)</f>
        <v>#N/A</v>
      </c>
      <c r="F190" t="e">
        <f>VLOOKUP(A190,'HIER INVULLEN'!$A$13:$K$112,8,FALSE)</f>
        <v>#N/A</v>
      </c>
      <c r="G190" t="e">
        <f>VLOOKUP(A190,'HIER INVULLEN'!$A$13:$K$112,7,FALSE)</f>
        <v>#N/A</v>
      </c>
      <c r="H190" t="e">
        <f>VLOOKUP(A190,'HIER INVULLEN'!$A$13:$K$112,6,FALSE)</f>
        <v>#N/A</v>
      </c>
    </row>
    <row r="191" spans="1:8">
      <c r="A191" s="31">
        <f t="shared" si="10"/>
        <v>45719</v>
      </c>
      <c r="B191" s="3" t="e">
        <f>VLOOKUP(A191,'HIER INVULLEN'!$A$13:$K$112,2,FALSE)</f>
        <v>#N/A</v>
      </c>
      <c r="C191" t="e">
        <f>VLOOKUP(A191,'HIER INVULLEN'!$A$13:$K$112,3,FALSE)</f>
        <v>#N/A</v>
      </c>
      <c r="D191" t="e">
        <f t="shared" si="9"/>
        <v>#N/A</v>
      </c>
      <c r="E191" t="e">
        <f>VLOOKUP(A191,'HIER INVULLEN'!$A$13:$K$112,9,FALSE)</f>
        <v>#N/A</v>
      </c>
      <c r="F191" t="e">
        <f>VLOOKUP(A191,'HIER INVULLEN'!$A$13:$K$112,8,FALSE)</f>
        <v>#N/A</v>
      </c>
      <c r="G191" t="e">
        <f>VLOOKUP(A191,'HIER INVULLEN'!$A$13:$K$112,7,FALSE)</f>
        <v>#N/A</v>
      </c>
      <c r="H191" t="e">
        <f>VLOOKUP(A191,'HIER INVULLEN'!$A$13:$K$112,6,FALSE)</f>
        <v>#N/A</v>
      </c>
    </row>
    <row r="192" spans="1:8">
      <c r="A192" s="31">
        <f t="shared" si="10"/>
        <v>45720</v>
      </c>
      <c r="B192" s="3" t="e">
        <f>VLOOKUP(A192,'HIER INVULLEN'!$A$13:$K$112,2,FALSE)</f>
        <v>#N/A</v>
      </c>
      <c r="C192" t="e">
        <f>VLOOKUP(A192,'HIER INVULLEN'!$A$13:$K$112,3,FALSE)</f>
        <v>#N/A</v>
      </c>
      <c r="D192" t="e">
        <f t="shared" si="9"/>
        <v>#N/A</v>
      </c>
      <c r="E192" t="e">
        <f>VLOOKUP(A192,'HIER INVULLEN'!$A$13:$K$112,9,FALSE)</f>
        <v>#N/A</v>
      </c>
      <c r="F192" t="e">
        <f>VLOOKUP(A192,'HIER INVULLEN'!$A$13:$K$112,8,FALSE)</f>
        <v>#N/A</v>
      </c>
      <c r="G192" t="e">
        <f>VLOOKUP(A192,'HIER INVULLEN'!$A$13:$K$112,7,FALSE)</f>
        <v>#N/A</v>
      </c>
      <c r="H192" t="e">
        <f>VLOOKUP(A192,'HIER INVULLEN'!$A$13:$K$112,6,FALSE)</f>
        <v>#N/A</v>
      </c>
    </row>
    <row r="193" spans="1:8">
      <c r="A193" s="31">
        <f t="shared" si="10"/>
        <v>45721</v>
      </c>
      <c r="B193" s="3" t="e">
        <f>VLOOKUP(A193,'HIER INVULLEN'!$A$13:$K$112,2,FALSE)</f>
        <v>#N/A</v>
      </c>
      <c r="C193" t="e">
        <f>VLOOKUP(A193,'HIER INVULLEN'!$A$13:$K$112,3,FALSE)</f>
        <v>#N/A</v>
      </c>
      <c r="D193" t="e">
        <f t="shared" si="9"/>
        <v>#N/A</v>
      </c>
      <c r="E193" t="e">
        <f>VLOOKUP(A193,'HIER INVULLEN'!$A$13:$K$112,9,FALSE)</f>
        <v>#N/A</v>
      </c>
      <c r="F193" t="e">
        <f>VLOOKUP(A193,'HIER INVULLEN'!$A$13:$K$112,8,FALSE)</f>
        <v>#N/A</v>
      </c>
      <c r="G193" t="e">
        <f>VLOOKUP(A193,'HIER INVULLEN'!$A$13:$K$112,7,FALSE)</f>
        <v>#N/A</v>
      </c>
      <c r="H193" t="e">
        <f>VLOOKUP(A193,'HIER INVULLEN'!$A$13:$K$112,6,FALSE)</f>
        <v>#N/A</v>
      </c>
    </row>
    <row r="194" spans="1:8">
      <c r="A194" s="31">
        <f t="shared" si="10"/>
        <v>45722</v>
      </c>
      <c r="B194" s="3" t="e">
        <f>VLOOKUP(A194,'HIER INVULLEN'!$A$13:$K$112,2,FALSE)</f>
        <v>#N/A</v>
      </c>
      <c r="C194" t="e">
        <f>VLOOKUP(A194,'HIER INVULLEN'!$A$13:$K$112,3,FALSE)</f>
        <v>#N/A</v>
      </c>
      <c r="D194" t="e">
        <f t="shared" si="9"/>
        <v>#N/A</v>
      </c>
      <c r="E194" t="e">
        <f>VLOOKUP(A194,'HIER INVULLEN'!$A$13:$K$112,9,FALSE)</f>
        <v>#N/A</v>
      </c>
      <c r="F194" t="e">
        <f>VLOOKUP(A194,'HIER INVULLEN'!$A$13:$K$112,8,FALSE)</f>
        <v>#N/A</v>
      </c>
      <c r="G194" t="e">
        <f>VLOOKUP(A194,'HIER INVULLEN'!$A$13:$K$112,7,FALSE)</f>
        <v>#N/A</v>
      </c>
      <c r="H194" t="e">
        <f>VLOOKUP(A194,'HIER INVULLEN'!$A$13:$K$112,6,FALSE)</f>
        <v>#N/A</v>
      </c>
    </row>
    <row r="195" spans="1:8">
      <c r="A195" s="31">
        <f t="shared" si="10"/>
        <v>45723</v>
      </c>
      <c r="B195" s="3" t="e">
        <f>VLOOKUP(A195,'HIER INVULLEN'!$A$13:$K$112,2,FALSE)</f>
        <v>#N/A</v>
      </c>
      <c r="C195" t="e">
        <f>VLOOKUP(A195,'HIER INVULLEN'!$A$13:$K$112,3,FALSE)</f>
        <v>#N/A</v>
      </c>
      <c r="D195" t="e">
        <f t="shared" si="9"/>
        <v>#N/A</v>
      </c>
      <c r="E195" t="e">
        <f>VLOOKUP(A195,'HIER INVULLEN'!$A$13:$K$112,9,FALSE)</f>
        <v>#N/A</v>
      </c>
      <c r="F195" t="e">
        <f>VLOOKUP(A195,'HIER INVULLEN'!$A$13:$K$112,8,FALSE)</f>
        <v>#N/A</v>
      </c>
      <c r="G195" t="e">
        <f>VLOOKUP(A195,'HIER INVULLEN'!$A$13:$K$112,7,FALSE)</f>
        <v>#N/A</v>
      </c>
      <c r="H195" t="e">
        <f>VLOOKUP(A195,'HIER INVULLEN'!$A$13:$K$112,6,FALSE)</f>
        <v>#N/A</v>
      </c>
    </row>
    <row r="196" spans="1:8">
      <c r="A196" s="31">
        <f t="shared" si="10"/>
        <v>45724</v>
      </c>
      <c r="B196" s="3" t="e">
        <f>VLOOKUP(A196,'HIER INVULLEN'!$A$13:$K$112,2,FALSE)</f>
        <v>#N/A</v>
      </c>
      <c r="C196" t="e">
        <f>VLOOKUP(A196,'HIER INVULLEN'!$A$13:$K$112,3,FALSE)</f>
        <v>#N/A</v>
      </c>
      <c r="D196" t="e">
        <f t="shared" si="9"/>
        <v>#N/A</v>
      </c>
      <c r="E196" t="e">
        <f>VLOOKUP(A196,'HIER INVULLEN'!$A$13:$K$112,9,FALSE)</f>
        <v>#N/A</v>
      </c>
      <c r="F196" t="e">
        <f>VLOOKUP(A196,'HIER INVULLEN'!$A$13:$K$112,8,FALSE)</f>
        <v>#N/A</v>
      </c>
      <c r="G196" t="e">
        <f>VLOOKUP(A196,'HIER INVULLEN'!$A$13:$K$112,7,FALSE)</f>
        <v>#N/A</v>
      </c>
      <c r="H196" t="e">
        <f>VLOOKUP(A196,'HIER INVULLEN'!$A$13:$K$112,6,FALSE)</f>
        <v>#N/A</v>
      </c>
    </row>
    <row r="197" spans="1:8">
      <c r="A197" s="31">
        <f t="shared" si="10"/>
        <v>45725</v>
      </c>
      <c r="B197" s="3" t="e">
        <f>VLOOKUP(A197,'HIER INVULLEN'!$A$13:$K$112,2,FALSE)</f>
        <v>#N/A</v>
      </c>
      <c r="C197" t="e">
        <f>VLOOKUP(A197,'HIER INVULLEN'!$A$13:$K$112,3,FALSE)</f>
        <v>#N/A</v>
      </c>
      <c r="D197" t="e">
        <f t="shared" si="9"/>
        <v>#N/A</v>
      </c>
      <c r="E197" t="e">
        <f>VLOOKUP(A197,'HIER INVULLEN'!$A$13:$K$112,9,FALSE)</f>
        <v>#N/A</v>
      </c>
      <c r="F197" t="e">
        <f>VLOOKUP(A197,'HIER INVULLEN'!$A$13:$K$112,8,FALSE)</f>
        <v>#N/A</v>
      </c>
      <c r="G197" t="e">
        <f>VLOOKUP(A197,'HIER INVULLEN'!$A$13:$K$112,7,FALSE)</f>
        <v>#N/A</v>
      </c>
      <c r="H197" t="e">
        <f>VLOOKUP(A197,'HIER INVULLEN'!$A$13:$K$112,6,FALSE)</f>
        <v>#N/A</v>
      </c>
    </row>
    <row r="198" spans="1:8">
      <c r="A198" s="31">
        <f t="shared" si="10"/>
        <v>45726</v>
      </c>
      <c r="B198" s="3" t="e">
        <f>VLOOKUP(A198,'HIER INVULLEN'!$A$13:$K$112,2,FALSE)</f>
        <v>#N/A</v>
      </c>
      <c r="C198" t="e">
        <f>VLOOKUP(A198,'HIER INVULLEN'!$A$13:$K$112,3,FALSE)</f>
        <v>#N/A</v>
      </c>
      <c r="D198" t="e">
        <f t="shared" si="9"/>
        <v>#N/A</v>
      </c>
      <c r="E198" t="e">
        <f>VLOOKUP(A198,'HIER INVULLEN'!$A$13:$K$112,9,FALSE)</f>
        <v>#N/A</v>
      </c>
      <c r="F198" t="e">
        <f>VLOOKUP(A198,'HIER INVULLEN'!$A$13:$K$112,8,FALSE)</f>
        <v>#N/A</v>
      </c>
      <c r="G198" t="e">
        <f>VLOOKUP(A198,'HIER INVULLEN'!$A$13:$K$112,7,FALSE)</f>
        <v>#N/A</v>
      </c>
      <c r="H198" t="e">
        <f>VLOOKUP(A198,'HIER INVULLEN'!$A$13:$K$112,6,FALSE)</f>
        <v>#N/A</v>
      </c>
    </row>
    <row r="199" spans="1:8">
      <c r="A199" s="31">
        <f t="shared" si="10"/>
        <v>45727</v>
      </c>
      <c r="B199" s="3" t="e">
        <f>VLOOKUP(A199,'HIER INVULLEN'!$A$13:$K$112,2,FALSE)</f>
        <v>#N/A</v>
      </c>
      <c r="C199" t="e">
        <f>VLOOKUP(A199,'HIER INVULLEN'!$A$13:$K$112,3,FALSE)</f>
        <v>#N/A</v>
      </c>
      <c r="D199" t="e">
        <f t="shared" si="9"/>
        <v>#N/A</v>
      </c>
      <c r="E199" t="e">
        <f>VLOOKUP(A199,'HIER INVULLEN'!$A$13:$K$112,9,FALSE)</f>
        <v>#N/A</v>
      </c>
      <c r="F199" t="e">
        <f>VLOOKUP(A199,'HIER INVULLEN'!$A$13:$K$112,8,FALSE)</f>
        <v>#N/A</v>
      </c>
      <c r="G199" t="e">
        <f>VLOOKUP(A199,'HIER INVULLEN'!$A$13:$K$112,7,FALSE)</f>
        <v>#N/A</v>
      </c>
      <c r="H199" t="e">
        <f>VLOOKUP(A199,'HIER INVULLEN'!$A$13:$K$112,6,FALSE)</f>
        <v>#N/A</v>
      </c>
    </row>
    <row r="200" spans="1:8">
      <c r="A200" s="31">
        <f t="shared" si="10"/>
        <v>45728</v>
      </c>
      <c r="B200" s="3" t="e">
        <f>VLOOKUP(A200,'HIER INVULLEN'!$A$13:$K$112,2,FALSE)</f>
        <v>#N/A</v>
      </c>
      <c r="C200" t="e">
        <f>VLOOKUP(A200,'HIER INVULLEN'!$A$13:$K$112,3,FALSE)</f>
        <v>#N/A</v>
      </c>
      <c r="D200" t="e">
        <f t="shared" si="9"/>
        <v>#N/A</v>
      </c>
      <c r="E200" t="e">
        <f>VLOOKUP(A200,'HIER INVULLEN'!$A$13:$K$112,9,FALSE)</f>
        <v>#N/A</v>
      </c>
      <c r="F200" t="e">
        <f>VLOOKUP(A200,'HIER INVULLEN'!$A$13:$K$112,8,FALSE)</f>
        <v>#N/A</v>
      </c>
      <c r="G200" t="e">
        <f>VLOOKUP(A200,'HIER INVULLEN'!$A$13:$K$112,7,FALSE)</f>
        <v>#N/A</v>
      </c>
      <c r="H200" t="e">
        <f>VLOOKUP(A200,'HIER INVULLEN'!$A$13:$K$112,6,FALSE)</f>
        <v>#N/A</v>
      </c>
    </row>
    <row r="201" spans="1:8">
      <c r="A201" s="31">
        <f t="shared" si="10"/>
        <v>45729</v>
      </c>
      <c r="B201" s="3" t="e">
        <f>VLOOKUP(A201,'HIER INVULLEN'!$A$13:$K$112,2,FALSE)</f>
        <v>#N/A</v>
      </c>
      <c r="C201" t="e">
        <f>VLOOKUP(A201,'HIER INVULLEN'!$A$13:$K$112,3,FALSE)</f>
        <v>#N/A</v>
      </c>
      <c r="D201" t="e">
        <f t="shared" ref="D201:D264" si="11">B201-A201+1</f>
        <v>#N/A</v>
      </c>
      <c r="E201" t="e">
        <f>VLOOKUP(A201,'HIER INVULLEN'!$A$13:$K$112,9,FALSE)</f>
        <v>#N/A</v>
      </c>
      <c r="F201" t="e">
        <f>VLOOKUP(A201,'HIER INVULLEN'!$A$13:$K$112,8,FALSE)</f>
        <v>#N/A</v>
      </c>
      <c r="G201" t="e">
        <f>VLOOKUP(A201,'HIER INVULLEN'!$A$13:$K$112,7,FALSE)</f>
        <v>#N/A</v>
      </c>
      <c r="H201" t="e">
        <f>VLOOKUP(A201,'HIER INVULLEN'!$A$13:$K$112,6,FALSE)</f>
        <v>#N/A</v>
      </c>
    </row>
    <row r="202" spans="1:8">
      <c r="A202" s="31">
        <f t="shared" si="10"/>
        <v>45730</v>
      </c>
      <c r="B202" s="3" t="e">
        <f>VLOOKUP(A202,'HIER INVULLEN'!$A$13:$K$112,2,FALSE)</f>
        <v>#N/A</v>
      </c>
      <c r="C202" t="e">
        <f>VLOOKUP(A202,'HIER INVULLEN'!$A$13:$K$112,3,FALSE)</f>
        <v>#N/A</v>
      </c>
      <c r="D202" t="e">
        <f t="shared" si="11"/>
        <v>#N/A</v>
      </c>
      <c r="E202" t="e">
        <f>VLOOKUP(A202,'HIER INVULLEN'!$A$13:$K$112,9,FALSE)</f>
        <v>#N/A</v>
      </c>
      <c r="F202" t="e">
        <f>VLOOKUP(A202,'HIER INVULLEN'!$A$13:$K$112,8,FALSE)</f>
        <v>#N/A</v>
      </c>
      <c r="G202" t="e">
        <f>VLOOKUP(A202,'HIER INVULLEN'!$A$13:$K$112,7,FALSE)</f>
        <v>#N/A</v>
      </c>
      <c r="H202" t="e">
        <f>VLOOKUP(A202,'HIER INVULLEN'!$A$13:$K$112,6,FALSE)</f>
        <v>#N/A</v>
      </c>
    </row>
    <row r="203" spans="1:8">
      <c r="A203" s="31">
        <f t="shared" ref="A203:A266" si="12">A202+1</f>
        <v>45731</v>
      </c>
      <c r="B203" s="3" t="e">
        <f>VLOOKUP(A203,'HIER INVULLEN'!$A$13:$K$112,2,FALSE)</f>
        <v>#N/A</v>
      </c>
      <c r="C203" t="e">
        <f>VLOOKUP(A203,'HIER INVULLEN'!$A$13:$K$112,3,FALSE)</f>
        <v>#N/A</v>
      </c>
      <c r="D203" t="e">
        <f t="shared" si="11"/>
        <v>#N/A</v>
      </c>
      <c r="E203" t="e">
        <f>VLOOKUP(A203,'HIER INVULLEN'!$A$13:$K$112,9,FALSE)</f>
        <v>#N/A</v>
      </c>
      <c r="F203" t="e">
        <f>VLOOKUP(A203,'HIER INVULLEN'!$A$13:$K$112,8,FALSE)</f>
        <v>#N/A</v>
      </c>
      <c r="G203" t="e">
        <f>VLOOKUP(A203,'HIER INVULLEN'!$A$13:$K$112,7,FALSE)</f>
        <v>#N/A</v>
      </c>
      <c r="H203" t="e">
        <f>VLOOKUP(A203,'HIER INVULLEN'!$A$13:$K$112,6,FALSE)</f>
        <v>#N/A</v>
      </c>
    </row>
    <row r="204" spans="1:8">
      <c r="A204" s="31">
        <f t="shared" si="12"/>
        <v>45732</v>
      </c>
      <c r="B204" s="3" t="e">
        <f>VLOOKUP(A204,'HIER INVULLEN'!$A$13:$K$112,2,FALSE)</f>
        <v>#N/A</v>
      </c>
      <c r="C204" t="e">
        <f>VLOOKUP(A204,'HIER INVULLEN'!$A$13:$K$112,3,FALSE)</f>
        <v>#N/A</v>
      </c>
      <c r="D204" t="e">
        <f t="shared" si="11"/>
        <v>#N/A</v>
      </c>
      <c r="E204" t="e">
        <f>VLOOKUP(A204,'HIER INVULLEN'!$A$13:$K$112,9,FALSE)</f>
        <v>#N/A</v>
      </c>
      <c r="F204" t="e">
        <f>VLOOKUP(A204,'HIER INVULLEN'!$A$13:$K$112,8,FALSE)</f>
        <v>#N/A</v>
      </c>
      <c r="G204" t="e">
        <f>VLOOKUP(A204,'HIER INVULLEN'!$A$13:$K$112,7,FALSE)</f>
        <v>#N/A</v>
      </c>
      <c r="H204" t="e">
        <f>VLOOKUP(A204,'HIER INVULLEN'!$A$13:$K$112,6,FALSE)</f>
        <v>#N/A</v>
      </c>
    </row>
    <row r="205" spans="1:8">
      <c r="A205" s="31">
        <f t="shared" si="12"/>
        <v>45733</v>
      </c>
      <c r="B205" s="3" t="e">
        <f>VLOOKUP(A205,'HIER INVULLEN'!$A$13:$K$112,2,FALSE)</f>
        <v>#N/A</v>
      </c>
      <c r="C205" t="e">
        <f>VLOOKUP(A205,'HIER INVULLEN'!$A$13:$K$112,3,FALSE)</f>
        <v>#N/A</v>
      </c>
      <c r="D205" t="e">
        <f t="shared" si="11"/>
        <v>#N/A</v>
      </c>
      <c r="E205" t="e">
        <f>VLOOKUP(A205,'HIER INVULLEN'!$A$13:$K$112,9,FALSE)</f>
        <v>#N/A</v>
      </c>
      <c r="F205" t="e">
        <f>VLOOKUP(A205,'HIER INVULLEN'!$A$13:$K$112,8,FALSE)</f>
        <v>#N/A</v>
      </c>
      <c r="G205" t="e">
        <f>VLOOKUP(A205,'HIER INVULLEN'!$A$13:$K$112,7,FALSE)</f>
        <v>#N/A</v>
      </c>
      <c r="H205" t="e">
        <f>VLOOKUP(A205,'HIER INVULLEN'!$A$13:$K$112,6,FALSE)</f>
        <v>#N/A</v>
      </c>
    </row>
    <row r="206" spans="1:8">
      <c r="A206" s="31">
        <f t="shared" si="12"/>
        <v>45734</v>
      </c>
      <c r="B206" s="3" t="e">
        <f>VLOOKUP(A206,'HIER INVULLEN'!$A$13:$K$112,2,FALSE)</f>
        <v>#N/A</v>
      </c>
      <c r="C206" t="e">
        <f>VLOOKUP(A206,'HIER INVULLEN'!$A$13:$K$112,3,FALSE)</f>
        <v>#N/A</v>
      </c>
      <c r="D206" t="e">
        <f t="shared" si="11"/>
        <v>#N/A</v>
      </c>
      <c r="E206" t="e">
        <f>VLOOKUP(A206,'HIER INVULLEN'!$A$13:$K$112,9,FALSE)</f>
        <v>#N/A</v>
      </c>
      <c r="F206" t="e">
        <f>VLOOKUP(A206,'HIER INVULLEN'!$A$13:$K$112,8,FALSE)</f>
        <v>#N/A</v>
      </c>
      <c r="G206" t="e">
        <f>VLOOKUP(A206,'HIER INVULLEN'!$A$13:$K$112,7,FALSE)</f>
        <v>#N/A</v>
      </c>
      <c r="H206" t="e">
        <f>VLOOKUP(A206,'HIER INVULLEN'!$A$13:$K$112,6,FALSE)</f>
        <v>#N/A</v>
      </c>
    </row>
    <row r="207" spans="1:8">
      <c r="A207" s="31">
        <f t="shared" si="12"/>
        <v>45735</v>
      </c>
      <c r="B207" s="3" t="e">
        <f>VLOOKUP(A207,'HIER INVULLEN'!$A$13:$K$112,2,FALSE)</f>
        <v>#N/A</v>
      </c>
      <c r="C207" t="e">
        <f>VLOOKUP(A207,'HIER INVULLEN'!$A$13:$K$112,3,FALSE)</f>
        <v>#N/A</v>
      </c>
      <c r="D207" t="e">
        <f t="shared" si="11"/>
        <v>#N/A</v>
      </c>
      <c r="E207" t="e">
        <f>VLOOKUP(A207,'HIER INVULLEN'!$A$13:$K$112,9,FALSE)</f>
        <v>#N/A</v>
      </c>
      <c r="F207" t="e">
        <f>VLOOKUP(A207,'HIER INVULLEN'!$A$13:$K$112,8,FALSE)</f>
        <v>#N/A</v>
      </c>
      <c r="G207" t="e">
        <f>VLOOKUP(A207,'HIER INVULLEN'!$A$13:$K$112,7,FALSE)</f>
        <v>#N/A</v>
      </c>
      <c r="H207" t="e">
        <f>VLOOKUP(A207,'HIER INVULLEN'!$A$13:$K$112,6,FALSE)</f>
        <v>#N/A</v>
      </c>
    </row>
    <row r="208" spans="1:8">
      <c r="A208" s="31">
        <f t="shared" si="12"/>
        <v>45736</v>
      </c>
      <c r="B208" s="3" t="e">
        <f>VLOOKUP(A208,'HIER INVULLEN'!$A$13:$K$112,2,FALSE)</f>
        <v>#N/A</v>
      </c>
      <c r="C208" t="e">
        <f>VLOOKUP(A208,'HIER INVULLEN'!$A$13:$K$112,3,FALSE)</f>
        <v>#N/A</v>
      </c>
      <c r="D208" t="e">
        <f t="shared" si="11"/>
        <v>#N/A</v>
      </c>
      <c r="E208" t="e">
        <f>VLOOKUP(A208,'HIER INVULLEN'!$A$13:$K$112,9,FALSE)</f>
        <v>#N/A</v>
      </c>
      <c r="F208" t="e">
        <f>VLOOKUP(A208,'HIER INVULLEN'!$A$13:$K$112,8,FALSE)</f>
        <v>#N/A</v>
      </c>
      <c r="G208" t="e">
        <f>VLOOKUP(A208,'HIER INVULLEN'!$A$13:$K$112,7,FALSE)</f>
        <v>#N/A</v>
      </c>
      <c r="H208" t="e">
        <f>VLOOKUP(A208,'HIER INVULLEN'!$A$13:$K$112,6,FALSE)</f>
        <v>#N/A</v>
      </c>
    </row>
    <row r="209" spans="1:8">
      <c r="A209" s="31">
        <f t="shared" si="12"/>
        <v>45737</v>
      </c>
      <c r="B209" s="3" t="e">
        <f>VLOOKUP(A209,'HIER INVULLEN'!$A$13:$K$112,2,FALSE)</f>
        <v>#N/A</v>
      </c>
      <c r="C209" t="e">
        <f>VLOOKUP(A209,'HIER INVULLEN'!$A$13:$K$112,3,FALSE)</f>
        <v>#N/A</v>
      </c>
      <c r="D209" t="e">
        <f t="shared" si="11"/>
        <v>#N/A</v>
      </c>
      <c r="E209" t="e">
        <f>VLOOKUP(A209,'HIER INVULLEN'!$A$13:$K$112,9,FALSE)</f>
        <v>#N/A</v>
      </c>
      <c r="F209" t="e">
        <f>VLOOKUP(A209,'HIER INVULLEN'!$A$13:$K$112,8,FALSE)</f>
        <v>#N/A</v>
      </c>
      <c r="G209" t="e">
        <f>VLOOKUP(A209,'HIER INVULLEN'!$A$13:$K$112,7,FALSE)</f>
        <v>#N/A</v>
      </c>
      <c r="H209" t="e">
        <f>VLOOKUP(A209,'HIER INVULLEN'!$A$13:$K$112,6,FALSE)</f>
        <v>#N/A</v>
      </c>
    </row>
    <row r="210" spans="1:8">
      <c r="A210" s="31">
        <f t="shared" si="12"/>
        <v>45738</v>
      </c>
      <c r="B210" s="3" t="e">
        <f>VLOOKUP(A210,'HIER INVULLEN'!$A$13:$K$112,2,FALSE)</f>
        <v>#N/A</v>
      </c>
      <c r="C210" t="e">
        <f>VLOOKUP(A210,'HIER INVULLEN'!$A$13:$K$112,3,FALSE)</f>
        <v>#N/A</v>
      </c>
      <c r="D210" t="e">
        <f t="shared" si="11"/>
        <v>#N/A</v>
      </c>
      <c r="E210" t="e">
        <f>VLOOKUP(A210,'HIER INVULLEN'!$A$13:$K$112,9,FALSE)</f>
        <v>#N/A</v>
      </c>
      <c r="F210" t="e">
        <f>VLOOKUP(A210,'HIER INVULLEN'!$A$13:$K$112,8,FALSE)</f>
        <v>#N/A</v>
      </c>
      <c r="G210" t="e">
        <f>VLOOKUP(A210,'HIER INVULLEN'!$A$13:$K$112,7,FALSE)</f>
        <v>#N/A</v>
      </c>
      <c r="H210" t="e">
        <f>VLOOKUP(A210,'HIER INVULLEN'!$A$13:$K$112,6,FALSE)</f>
        <v>#N/A</v>
      </c>
    </row>
    <row r="211" spans="1:8">
      <c r="A211" s="31">
        <f t="shared" si="12"/>
        <v>45739</v>
      </c>
      <c r="B211" s="3" t="e">
        <f>VLOOKUP(A211,'HIER INVULLEN'!$A$13:$K$112,2,FALSE)</f>
        <v>#N/A</v>
      </c>
      <c r="C211" t="e">
        <f>VLOOKUP(A211,'HIER INVULLEN'!$A$13:$K$112,3,FALSE)</f>
        <v>#N/A</v>
      </c>
      <c r="D211" t="e">
        <f t="shared" si="11"/>
        <v>#N/A</v>
      </c>
      <c r="E211" t="e">
        <f>VLOOKUP(A211,'HIER INVULLEN'!$A$13:$K$112,9,FALSE)</f>
        <v>#N/A</v>
      </c>
      <c r="F211" t="e">
        <f>VLOOKUP(A211,'HIER INVULLEN'!$A$13:$K$112,8,FALSE)</f>
        <v>#N/A</v>
      </c>
      <c r="G211" t="e">
        <f>VLOOKUP(A211,'HIER INVULLEN'!$A$13:$K$112,7,FALSE)</f>
        <v>#N/A</v>
      </c>
      <c r="H211" t="e">
        <f>VLOOKUP(A211,'HIER INVULLEN'!$A$13:$K$112,6,FALSE)</f>
        <v>#N/A</v>
      </c>
    </row>
    <row r="212" spans="1:8">
      <c r="A212" s="31">
        <f t="shared" si="12"/>
        <v>45740</v>
      </c>
      <c r="B212" s="3" t="e">
        <f>VLOOKUP(A212,'HIER INVULLEN'!$A$13:$K$112,2,FALSE)</f>
        <v>#N/A</v>
      </c>
      <c r="C212" t="e">
        <f>VLOOKUP(A212,'HIER INVULLEN'!$A$13:$K$112,3,FALSE)</f>
        <v>#N/A</v>
      </c>
      <c r="D212" t="e">
        <f t="shared" si="11"/>
        <v>#N/A</v>
      </c>
      <c r="E212" t="e">
        <f>VLOOKUP(A212,'HIER INVULLEN'!$A$13:$K$112,9,FALSE)</f>
        <v>#N/A</v>
      </c>
      <c r="F212" t="e">
        <f>VLOOKUP(A212,'HIER INVULLEN'!$A$13:$K$112,8,FALSE)</f>
        <v>#N/A</v>
      </c>
      <c r="G212" t="e">
        <f>VLOOKUP(A212,'HIER INVULLEN'!$A$13:$K$112,7,FALSE)</f>
        <v>#N/A</v>
      </c>
      <c r="H212" t="e">
        <f>VLOOKUP(A212,'HIER INVULLEN'!$A$13:$K$112,6,FALSE)</f>
        <v>#N/A</v>
      </c>
    </row>
    <row r="213" spans="1:8">
      <c r="A213" s="31">
        <f t="shared" si="12"/>
        <v>45741</v>
      </c>
      <c r="B213" s="3" t="e">
        <f>VLOOKUP(A213,'HIER INVULLEN'!$A$13:$K$112,2,FALSE)</f>
        <v>#N/A</v>
      </c>
      <c r="C213" t="e">
        <f>VLOOKUP(A213,'HIER INVULLEN'!$A$13:$K$112,3,FALSE)</f>
        <v>#N/A</v>
      </c>
      <c r="D213" t="e">
        <f t="shared" si="11"/>
        <v>#N/A</v>
      </c>
      <c r="E213" t="e">
        <f>VLOOKUP(A213,'HIER INVULLEN'!$A$13:$K$112,9,FALSE)</f>
        <v>#N/A</v>
      </c>
      <c r="F213" t="e">
        <f>VLOOKUP(A213,'HIER INVULLEN'!$A$13:$K$112,8,FALSE)</f>
        <v>#N/A</v>
      </c>
      <c r="G213" t="e">
        <f>VLOOKUP(A213,'HIER INVULLEN'!$A$13:$K$112,7,FALSE)</f>
        <v>#N/A</v>
      </c>
      <c r="H213" t="e">
        <f>VLOOKUP(A213,'HIER INVULLEN'!$A$13:$K$112,6,FALSE)</f>
        <v>#N/A</v>
      </c>
    </row>
    <row r="214" spans="1:8">
      <c r="A214" s="31">
        <f t="shared" si="12"/>
        <v>45742</v>
      </c>
      <c r="B214" s="3" t="e">
        <f>VLOOKUP(A214,'HIER INVULLEN'!$A$13:$K$112,2,FALSE)</f>
        <v>#N/A</v>
      </c>
      <c r="C214" t="e">
        <f>VLOOKUP(A214,'HIER INVULLEN'!$A$13:$K$112,3,FALSE)</f>
        <v>#N/A</v>
      </c>
      <c r="D214" t="e">
        <f t="shared" si="11"/>
        <v>#N/A</v>
      </c>
      <c r="E214" t="e">
        <f>VLOOKUP(A214,'HIER INVULLEN'!$A$13:$K$112,9,FALSE)</f>
        <v>#N/A</v>
      </c>
      <c r="F214" t="e">
        <f>VLOOKUP(A214,'HIER INVULLEN'!$A$13:$K$112,8,FALSE)</f>
        <v>#N/A</v>
      </c>
      <c r="G214" t="e">
        <f>VLOOKUP(A214,'HIER INVULLEN'!$A$13:$K$112,7,FALSE)</f>
        <v>#N/A</v>
      </c>
      <c r="H214" t="e">
        <f>VLOOKUP(A214,'HIER INVULLEN'!$A$13:$K$112,6,FALSE)</f>
        <v>#N/A</v>
      </c>
    </row>
    <row r="215" spans="1:8">
      <c r="A215" s="31">
        <f t="shared" si="12"/>
        <v>45743</v>
      </c>
      <c r="B215" s="3" t="e">
        <f>VLOOKUP(A215,'HIER INVULLEN'!$A$13:$K$112,2,FALSE)</f>
        <v>#N/A</v>
      </c>
      <c r="C215" t="e">
        <f>VLOOKUP(A215,'HIER INVULLEN'!$A$13:$K$112,3,FALSE)</f>
        <v>#N/A</v>
      </c>
      <c r="D215" t="e">
        <f t="shared" si="11"/>
        <v>#N/A</v>
      </c>
      <c r="E215" t="e">
        <f>VLOOKUP(A215,'HIER INVULLEN'!$A$13:$K$112,9,FALSE)</f>
        <v>#N/A</v>
      </c>
      <c r="F215" t="e">
        <f>VLOOKUP(A215,'HIER INVULLEN'!$A$13:$K$112,8,FALSE)</f>
        <v>#N/A</v>
      </c>
      <c r="G215" t="e">
        <f>VLOOKUP(A215,'HIER INVULLEN'!$A$13:$K$112,7,FALSE)</f>
        <v>#N/A</v>
      </c>
      <c r="H215" t="e">
        <f>VLOOKUP(A215,'HIER INVULLEN'!$A$13:$K$112,6,FALSE)</f>
        <v>#N/A</v>
      </c>
    </row>
    <row r="216" spans="1:8">
      <c r="A216" s="31">
        <f t="shared" si="12"/>
        <v>45744</v>
      </c>
      <c r="B216" s="3" t="e">
        <f>VLOOKUP(A216,'HIER INVULLEN'!$A$13:$K$112,2,FALSE)</f>
        <v>#N/A</v>
      </c>
      <c r="C216" t="e">
        <f>VLOOKUP(A216,'HIER INVULLEN'!$A$13:$K$112,3,FALSE)</f>
        <v>#N/A</v>
      </c>
      <c r="D216" t="e">
        <f t="shared" si="11"/>
        <v>#N/A</v>
      </c>
      <c r="E216" t="e">
        <f>VLOOKUP(A216,'HIER INVULLEN'!$A$13:$K$112,9,FALSE)</f>
        <v>#N/A</v>
      </c>
      <c r="F216" t="e">
        <f>VLOOKUP(A216,'HIER INVULLEN'!$A$13:$K$112,8,FALSE)</f>
        <v>#N/A</v>
      </c>
      <c r="G216" t="e">
        <f>VLOOKUP(A216,'HIER INVULLEN'!$A$13:$K$112,7,FALSE)</f>
        <v>#N/A</v>
      </c>
      <c r="H216" t="e">
        <f>VLOOKUP(A216,'HIER INVULLEN'!$A$13:$K$112,6,FALSE)</f>
        <v>#N/A</v>
      </c>
    </row>
    <row r="217" spans="1:8">
      <c r="A217" s="31">
        <f t="shared" si="12"/>
        <v>45745</v>
      </c>
      <c r="B217" s="3" t="e">
        <f>VLOOKUP(A217,'HIER INVULLEN'!$A$13:$K$112,2,FALSE)</f>
        <v>#N/A</v>
      </c>
      <c r="C217" t="e">
        <f>VLOOKUP(A217,'HIER INVULLEN'!$A$13:$K$112,3,FALSE)</f>
        <v>#N/A</v>
      </c>
      <c r="D217" t="e">
        <f t="shared" si="11"/>
        <v>#N/A</v>
      </c>
      <c r="E217" t="e">
        <f>VLOOKUP(A217,'HIER INVULLEN'!$A$13:$K$112,9,FALSE)</f>
        <v>#N/A</v>
      </c>
      <c r="F217" t="e">
        <f>VLOOKUP(A217,'HIER INVULLEN'!$A$13:$K$112,8,FALSE)</f>
        <v>#N/A</v>
      </c>
      <c r="G217" t="e">
        <f>VLOOKUP(A217,'HIER INVULLEN'!$A$13:$K$112,7,FALSE)</f>
        <v>#N/A</v>
      </c>
      <c r="H217" t="e">
        <f>VLOOKUP(A217,'HIER INVULLEN'!$A$13:$K$112,6,FALSE)</f>
        <v>#N/A</v>
      </c>
    </row>
    <row r="218" spans="1:8">
      <c r="A218" s="31">
        <f t="shared" si="12"/>
        <v>45746</v>
      </c>
      <c r="B218" s="3" t="e">
        <f>VLOOKUP(A218,'HIER INVULLEN'!$A$13:$K$112,2,FALSE)</f>
        <v>#N/A</v>
      </c>
      <c r="C218" t="e">
        <f>VLOOKUP(A218,'HIER INVULLEN'!$A$13:$K$112,3,FALSE)</f>
        <v>#N/A</v>
      </c>
      <c r="D218" t="e">
        <f t="shared" si="11"/>
        <v>#N/A</v>
      </c>
      <c r="E218" t="e">
        <f>VLOOKUP(A218,'HIER INVULLEN'!$A$13:$K$112,9,FALSE)</f>
        <v>#N/A</v>
      </c>
      <c r="F218" t="e">
        <f>VLOOKUP(A218,'HIER INVULLEN'!$A$13:$K$112,8,FALSE)</f>
        <v>#N/A</v>
      </c>
      <c r="G218" t="e">
        <f>VLOOKUP(A218,'HIER INVULLEN'!$A$13:$K$112,7,FALSE)</f>
        <v>#N/A</v>
      </c>
      <c r="H218" t="e">
        <f>VLOOKUP(A218,'HIER INVULLEN'!$A$13:$K$112,6,FALSE)</f>
        <v>#N/A</v>
      </c>
    </row>
    <row r="219" spans="1:8">
      <c r="A219" s="31">
        <f t="shared" si="12"/>
        <v>45747</v>
      </c>
      <c r="B219" s="3" t="e">
        <f>VLOOKUP(A219,'HIER INVULLEN'!$A$13:$K$112,2,FALSE)</f>
        <v>#N/A</v>
      </c>
      <c r="C219" t="e">
        <f>VLOOKUP(A219,'HIER INVULLEN'!$A$13:$K$112,3,FALSE)</f>
        <v>#N/A</v>
      </c>
      <c r="D219" t="e">
        <f t="shared" si="11"/>
        <v>#N/A</v>
      </c>
      <c r="E219" t="e">
        <f>VLOOKUP(A219,'HIER INVULLEN'!$A$13:$K$112,9,FALSE)</f>
        <v>#N/A</v>
      </c>
      <c r="F219" t="e">
        <f>VLOOKUP(A219,'HIER INVULLEN'!$A$13:$K$112,8,FALSE)</f>
        <v>#N/A</v>
      </c>
      <c r="G219" t="e">
        <f>VLOOKUP(A219,'HIER INVULLEN'!$A$13:$K$112,7,FALSE)</f>
        <v>#N/A</v>
      </c>
      <c r="H219" t="e">
        <f>VLOOKUP(A219,'HIER INVULLEN'!$A$13:$K$112,6,FALSE)</f>
        <v>#N/A</v>
      </c>
    </row>
    <row r="220" spans="1:8">
      <c r="A220" s="31">
        <f t="shared" si="12"/>
        <v>45748</v>
      </c>
      <c r="B220" s="3" t="e">
        <f>VLOOKUP(A220,'HIER INVULLEN'!$A$13:$K$112,2,FALSE)</f>
        <v>#N/A</v>
      </c>
      <c r="C220" t="e">
        <f>VLOOKUP(A220,'HIER INVULLEN'!$A$13:$K$112,3,FALSE)</f>
        <v>#N/A</v>
      </c>
      <c r="D220" t="e">
        <f t="shared" si="11"/>
        <v>#N/A</v>
      </c>
      <c r="E220" t="e">
        <f>VLOOKUP(A220,'HIER INVULLEN'!$A$13:$K$112,9,FALSE)</f>
        <v>#N/A</v>
      </c>
      <c r="F220" t="e">
        <f>VLOOKUP(A220,'HIER INVULLEN'!$A$13:$K$112,8,FALSE)</f>
        <v>#N/A</v>
      </c>
      <c r="G220" t="e">
        <f>VLOOKUP(A220,'HIER INVULLEN'!$A$13:$K$112,7,FALSE)</f>
        <v>#N/A</v>
      </c>
      <c r="H220" t="e">
        <f>VLOOKUP(A220,'HIER INVULLEN'!$A$13:$K$112,6,FALSE)</f>
        <v>#N/A</v>
      </c>
    </row>
    <row r="221" spans="1:8">
      <c r="A221" s="31">
        <f t="shared" si="12"/>
        <v>45749</v>
      </c>
      <c r="B221" s="3" t="e">
        <f>VLOOKUP(A221,'HIER INVULLEN'!$A$13:$K$112,2,FALSE)</f>
        <v>#N/A</v>
      </c>
      <c r="C221" t="e">
        <f>VLOOKUP(A221,'HIER INVULLEN'!$A$13:$K$112,3,FALSE)</f>
        <v>#N/A</v>
      </c>
      <c r="D221" t="e">
        <f t="shared" si="11"/>
        <v>#N/A</v>
      </c>
      <c r="E221" t="e">
        <f>VLOOKUP(A221,'HIER INVULLEN'!$A$13:$K$112,9,FALSE)</f>
        <v>#N/A</v>
      </c>
      <c r="F221" t="e">
        <f>VLOOKUP(A221,'HIER INVULLEN'!$A$13:$K$112,8,FALSE)</f>
        <v>#N/A</v>
      </c>
      <c r="G221" t="e">
        <f>VLOOKUP(A221,'HIER INVULLEN'!$A$13:$K$112,7,FALSE)</f>
        <v>#N/A</v>
      </c>
      <c r="H221" t="e">
        <f>VLOOKUP(A221,'HIER INVULLEN'!$A$13:$K$112,6,FALSE)</f>
        <v>#N/A</v>
      </c>
    </row>
    <row r="222" spans="1:8">
      <c r="A222" s="31">
        <f t="shared" si="12"/>
        <v>45750</v>
      </c>
      <c r="B222" s="3" t="e">
        <f>VLOOKUP(A222,'HIER INVULLEN'!$A$13:$K$112,2,FALSE)</f>
        <v>#N/A</v>
      </c>
      <c r="C222" t="e">
        <f>VLOOKUP(A222,'HIER INVULLEN'!$A$13:$K$112,3,FALSE)</f>
        <v>#N/A</v>
      </c>
      <c r="D222" t="e">
        <f t="shared" si="11"/>
        <v>#N/A</v>
      </c>
      <c r="E222" t="e">
        <f>VLOOKUP(A222,'HIER INVULLEN'!$A$13:$K$112,9,FALSE)</f>
        <v>#N/A</v>
      </c>
      <c r="F222" t="e">
        <f>VLOOKUP(A222,'HIER INVULLEN'!$A$13:$K$112,8,FALSE)</f>
        <v>#N/A</v>
      </c>
      <c r="G222" t="e">
        <f>VLOOKUP(A222,'HIER INVULLEN'!$A$13:$K$112,7,FALSE)</f>
        <v>#N/A</v>
      </c>
      <c r="H222" t="e">
        <f>VLOOKUP(A222,'HIER INVULLEN'!$A$13:$K$112,6,FALSE)</f>
        <v>#N/A</v>
      </c>
    </row>
    <row r="223" spans="1:8">
      <c r="A223" s="31">
        <f t="shared" si="12"/>
        <v>45751</v>
      </c>
      <c r="B223" s="3" t="e">
        <f>VLOOKUP(A223,'HIER INVULLEN'!$A$13:$K$112,2,FALSE)</f>
        <v>#N/A</v>
      </c>
      <c r="C223" t="e">
        <f>VLOOKUP(A223,'HIER INVULLEN'!$A$13:$K$112,3,FALSE)</f>
        <v>#N/A</v>
      </c>
      <c r="D223" t="e">
        <f t="shared" si="11"/>
        <v>#N/A</v>
      </c>
      <c r="E223" t="e">
        <f>VLOOKUP(A223,'HIER INVULLEN'!$A$13:$K$112,9,FALSE)</f>
        <v>#N/A</v>
      </c>
      <c r="F223" t="e">
        <f>VLOOKUP(A223,'HIER INVULLEN'!$A$13:$K$112,8,FALSE)</f>
        <v>#N/A</v>
      </c>
      <c r="G223" t="e">
        <f>VLOOKUP(A223,'HIER INVULLEN'!$A$13:$K$112,7,FALSE)</f>
        <v>#N/A</v>
      </c>
      <c r="H223" t="e">
        <f>VLOOKUP(A223,'HIER INVULLEN'!$A$13:$K$112,6,FALSE)</f>
        <v>#N/A</v>
      </c>
    </row>
    <row r="224" spans="1:8">
      <c r="A224" s="31">
        <f t="shared" si="12"/>
        <v>45752</v>
      </c>
      <c r="B224" s="3" t="e">
        <f>VLOOKUP(A224,'HIER INVULLEN'!$A$13:$K$112,2,FALSE)</f>
        <v>#N/A</v>
      </c>
      <c r="C224" t="e">
        <f>VLOOKUP(A224,'HIER INVULLEN'!$A$13:$K$112,3,FALSE)</f>
        <v>#N/A</v>
      </c>
      <c r="D224" t="e">
        <f t="shared" si="11"/>
        <v>#N/A</v>
      </c>
      <c r="E224" t="e">
        <f>VLOOKUP(A224,'HIER INVULLEN'!$A$13:$K$112,9,FALSE)</f>
        <v>#N/A</v>
      </c>
      <c r="F224" t="e">
        <f>VLOOKUP(A224,'HIER INVULLEN'!$A$13:$K$112,8,FALSE)</f>
        <v>#N/A</v>
      </c>
      <c r="G224" t="e">
        <f>VLOOKUP(A224,'HIER INVULLEN'!$A$13:$K$112,7,FALSE)</f>
        <v>#N/A</v>
      </c>
      <c r="H224" t="e">
        <f>VLOOKUP(A224,'HIER INVULLEN'!$A$13:$K$112,6,FALSE)</f>
        <v>#N/A</v>
      </c>
    </row>
    <row r="225" spans="1:8">
      <c r="A225" s="31">
        <f t="shared" si="12"/>
        <v>45753</v>
      </c>
      <c r="B225" s="3" t="e">
        <f>VLOOKUP(A225,'HIER INVULLEN'!$A$13:$K$112,2,FALSE)</f>
        <v>#N/A</v>
      </c>
      <c r="C225" t="e">
        <f>VLOOKUP(A225,'HIER INVULLEN'!$A$13:$K$112,3,FALSE)</f>
        <v>#N/A</v>
      </c>
      <c r="D225" t="e">
        <f t="shared" si="11"/>
        <v>#N/A</v>
      </c>
      <c r="E225" t="e">
        <f>VLOOKUP(A225,'HIER INVULLEN'!$A$13:$K$112,9,FALSE)</f>
        <v>#N/A</v>
      </c>
      <c r="F225" t="e">
        <f>VLOOKUP(A225,'HIER INVULLEN'!$A$13:$K$112,8,FALSE)</f>
        <v>#N/A</v>
      </c>
      <c r="G225" t="e">
        <f>VLOOKUP(A225,'HIER INVULLEN'!$A$13:$K$112,7,FALSE)</f>
        <v>#N/A</v>
      </c>
      <c r="H225" t="e">
        <f>VLOOKUP(A225,'HIER INVULLEN'!$A$13:$K$112,6,FALSE)</f>
        <v>#N/A</v>
      </c>
    </row>
    <row r="226" spans="1:8">
      <c r="A226" s="31">
        <f t="shared" si="12"/>
        <v>45754</v>
      </c>
      <c r="B226" s="3" t="e">
        <f>VLOOKUP(A226,'HIER INVULLEN'!$A$13:$K$112,2,FALSE)</f>
        <v>#N/A</v>
      </c>
      <c r="C226" t="e">
        <f>VLOOKUP(A226,'HIER INVULLEN'!$A$13:$K$112,3,FALSE)</f>
        <v>#N/A</v>
      </c>
      <c r="D226" t="e">
        <f t="shared" si="11"/>
        <v>#N/A</v>
      </c>
      <c r="E226" t="e">
        <f>VLOOKUP(A226,'HIER INVULLEN'!$A$13:$K$112,9,FALSE)</f>
        <v>#N/A</v>
      </c>
      <c r="F226" t="e">
        <f>VLOOKUP(A226,'HIER INVULLEN'!$A$13:$K$112,8,FALSE)</f>
        <v>#N/A</v>
      </c>
      <c r="G226" t="e">
        <f>VLOOKUP(A226,'HIER INVULLEN'!$A$13:$K$112,7,FALSE)</f>
        <v>#N/A</v>
      </c>
      <c r="H226" t="e">
        <f>VLOOKUP(A226,'HIER INVULLEN'!$A$13:$K$112,6,FALSE)</f>
        <v>#N/A</v>
      </c>
    </row>
    <row r="227" spans="1:8">
      <c r="A227" s="31">
        <f t="shared" si="12"/>
        <v>45755</v>
      </c>
      <c r="B227" s="3" t="e">
        <f>VLOOKUP(A227,'HIER INVULLEN'!$A$13:$K$112,2,FALSE)</f>
        <v>#N/A</v>
      </c>
      <c r="C227" t="e">
        <f>VLOOKUP(A227,'HIER INVULLEN'!$A$13:$K$112,3,FALSE)</f>
        <v>#N/A</v>
      </c>
      <c r="D227" t="e">
        <f t="shared" si="11"/>
        <v>#N/A</v>
      </c>
      <c r="E227" t="e">
        <f>VLOOKUP(A227,'HIER INVULLEN'!$A$13:$K$112,9,FALSE)</f>
        <v>#N/A</v>
      </c>
      <c r="F227" t="e">
        <f>VLOOKUP(A227,'HIER INVULLEN'!$A$13:$K$112,8,FALSE)</f>
        <v>#N/A</v>
      </c>
      <c r="G227" t="e">
        <f>VLOOKUP(A227,'HIER INVULLEN'!$A$13:$K$112,7,FALSE)</f>
        <v>#N/A</v>
      </c>
      <c r="H227" t="e">
        <f>VLOOKUP(A227,'HIER INVULLEN'!$A$13:$K$112,6,FALSE)</f>
        <v>#N/A</v>
      </c>
    </row>
    <row r="228" spans="1:8">
      <c r="A228" s="31">
        <f t="shared" si="12"/>
        <v>45756</v>
      </c>
      <c r="B228" s="3" t="e">
        <f>VLOOKUP(A228,'HIER INVULLEN'!$A$13:$K$112,2,FALSE)</f>
        <v>#N/A</v>
      </c>
      <c r="C228" t="e">
        <f>VLOOKUP(A228,'HIER INVULLEN'!$A$13:$K$112,3,FALSE)</f>
        <v>#N/A</v>
      </c>
      <c r="D228" t="e">
        <f t="shared" si="11"/>
        <v>#N/A</v>
      </c>
      <c r="E228" t="e">
        <f>VLOOKUP(A228,'HIER INVULLEN'!$A$13:$K$112,9,FALSE)</f>
        <v>#N/A</v>
      </c>
      <c r="F228" t="e">
        <f>VLOOKUP(A228,'HIER INVULLEN'!$A$13:$K$112,8,FALSE)</f>
        <v>#N/A</v>
      </c>
      <c r="G228" t="e">
        <f>VLOOKUP(A228,'HIER INVULLEN'!$A$13:$K$112,7,FALSE)</f>
        <v>#N/A</v>
      </c>
      <c r="H228" t="e">
        <f>VLOOKUP(A228,'HIER INVULLEN'!$A$13:$K$112,6,FALSE)</f>
        <v>#N/A</v>
      </c>
    </row>
    <row r="229" spans="1:8">
      <c r="A229" s="31">
        <f t="shared" si="12"/>
        <v>45757</v>
      </c>
      <c r="B229" s="3" t="e">
        <f>VLOOKUP(A229,'HIER INVULLEN'!$A$13:$K$112,2,FALSE)</f>
        <v>#N/A</v>
      </c>
      <c r="C229" t="e">
        <f>VLOOKUP(A229,'HIER INVULLEN'!$A$13:$K$112,3,FALSE)</f>
        <v>#N/A</v>
      </c>
      <c r="D229" t="e">
        <f t="shared" si="11"/>
        <v>#N/A</v>
      </c>
      <c r="E229" t="e">
        <f>VLOOKUP(A229,'HIER INVULLEN'!$A$13:$K$112,9,FALSE)</f>
        <v>#N/A</v>
      </c>
      <c r="F229" t="e">
        <f>VLOOKUP(A229,'HIER INVULLEN'!$A$13:$K$112,8,FALSE)</f>
        <v>#N/A</v>
      </c>
      <c r="G229" t="e">
        <f>VLOOKUP(A229,'HIER INVULLEN'!$A$13:$K$112,7,FALSE)</f>
        <v>#N/A</v>
      </c>
      <c r="H229" t="e">
        <f>VLOOKUP(A229,'HIER INVULLEN'!$A$13:$K$112,6,FALSE)</f>
        <v>#N/A</v>
      </c>
    </row>
    <row r="230" spans="1:8">
      <c r="A230" s="31">
        <f t="shared" si="12"/>
        <v>45758</v>
      </c>
      <c r="B230" s="3" t="e">
        <f>VLOOKUP(A230,'HIER INVULLEN'!$A$13:$K$112,2,FALSE)</f>
        <v>#N/A</v>
      </c>
      <c r="C230" t="e">
        <f>VLOOKUP(A230,'HIER INVULLEN'!$A$13:$K$112,3,FALSE)</f>
        <v>#N/A</v>
      </c>
      <c r="D230" t="e">
        <f t="shared" si="11"/>
        <v>#N/A</v>
      </c>
      <c r="E230" t="e">
        <f>VLOOKUP(A230,'HIER INVULLEN'!$A$13:$K$112,9,FALSE)</f>
        <v>#N/A</v>
      </c>
      <c r="F230" t="e">
        <f>VLOOKUP(A230,'HIER INVULLEN'!$A$13:$K$112,8,FALSE)</f>
        <v>#N/A</v>
      </c>
      <c r="G230" t="e">
        <f>VLOOKUP(A230,'HIER INVULLEN'!$A$13:$K$112,7,FALSE)</f>
        <v>#N/A</v>
      </c>
      <c r="H230" t="e">
        <f>VLOOKUP(A230,'HIER INVULLEN'!$A$13:$K$112,6,FALSE)</f>
        <v>#N/A</v>
      </c>
    </row>
    <row r="231" spans="1:8">
      <c r="A231" s="31">
        <f t="shared" si="12"/>
        <v>45759</v>
      </c>
      <c r="B231" s="3" t="e">
        <f>VLOOKUP(A231,'HIER INVULLEN'!$A$13:$K$112,2,FALSE)</f>
        <v>#N/A</v>
      </c>
      <c r="C231" t="e">
        <f>VLOOKUP(A231,'HIER INVULLEN'!$A$13:$K$112,3,FALSE)</f>
        <v>#N/A</v>
      </c>
      <c r="D231" t="e">
        <f t="shared" si="11"/>
        <v>#N/A</v>
      </c>
      <c r="E231" t="e">
        <f>VLOOKUP(A231,'HIER INVULLEN'!$A$13:$K$112,9,FALSE)</f>
        <v>#N/A</v>
      </c>
      <c r="F231" t="e">
        <f>VLOOKUP(A231,'HIER INVULLEN'!$A$13:$K$112,8,FALSE)</f>
        <v>#N/A</v>
      </c>
      <c r="G231" t="e">
        <f>VLOOKUP(A231,'HIER INVULLEN'!$A$13:$K$112,7,FALSE)</f>
        <v>#N/A</v>
      </c>
      <c r="H231" t="e">
        <f>VLOOKUP(A231,'HIER INVULLEN'!$A$13:$K$112,6,FALSE)</f>
        <v>#N/A</v>
      </c>
    </row>
    <row r="232" spans="1:8">
      <c r="A232" s="31">
        <f t="shared" si="12"/>
        <v>45760</v>
      </c>
      <c r="B232" s="3" t="e">
        <f>VLOOKUP(A232,'HIER INVULLEN'!$A$13:$K$112,2,FALSE)</f>
        <v>#N/A</v>
      </c>
      <c r="C232" t="e">
        <f>VLOOKUP(A232,'HIER INVULLEN'!$A$13:$K$112,3,FALSE)</f>
        <v>#N/A</v>
      </c>
      <c r="D232" t="e">
        <f t="shared" si="11"/>
        <v>#N/A</v>
      </c>
      <c r="E232" t="e">
        <f>VLOOKUP(A232,'HIER INVULLEN'!$A$13:$K$112,9,FALSE)</f>
        <v>#N/A</v>
      </c>
      <c r="F232" t="e">
        <f>VLOOKUP(A232,'HIER INVULLEN'!$A$13:$K$112,8,FALSE)</f>
        <v>#N/A</v>
      </c>
      <c r="G232" t="e">
        <f>VLOOKUP(A232,'HIER INVULLEN'!$A$13:$K$112,7,FALSE)</f>
        <v>#N/A</v>
      </c>
      <c r="H232" t="e">
        <f>VLOOKUP(A232,'HIER INVULLEN'!$A$13:$K$112,6,FALSE)</f>
        <v>#N/A</v>
      </c>
    </row>
    <row r="233" spans="1:8">
      <c r="A233" s="31">
        <f t="shared" si="12"/>
        <v>45761</v>
      </c>
      <c r="B233" s="3" t="e">
        <f>VLOOKUP(A233,'HIER INVULLEN'!$A$13:$K$112,2,FALSE)</f>
        <v>#N/A</v>
      </c>
      <c r="C233" t="e">
        <f>VLOOKUP(A233,'HIER INVULLEN'!$A$13:$K$112,3,FALSE)</f>
        <v>#N/A</v>
      </c>
      <c r="D233" t="e">
        <f t="shared" si="11"/>
        <v>#N/A</v>
      </c>
      <c r="E233" t="e">
        <f>VLOOKUP(A233,'HIER INVULLEN'!$A$13:$K$112,9,FALSE)</f>
        <v>#N/A</v>
      </c>
      <c r="F233" t="e">
        <f>VLOOKUP(A233,'HIER INVULLEN'!$A$13:$K$112,8,FALSE)</f>
        <v>#N/A</v>
      </c>
      <c r="G233" t="e">
        <f>VLOOKUP(A233,'HIER INVULLEN'!$A$13:$K$112,7,FALSE)</f>
        <v>#N/A</v>
      </c>
      <c r="H233" t="e">
        <f>VLOOKUP(A233,'HIER INVULLEN'!$A$13:$K$112,6,FALSE)</f>
        <v>#N/A</v>
      </c>
    </row>
    <row r="234" spans="1:8">
      <c r="A234" s="31">
        <f t="shared" si="12"/>
        <v>45762</v>
      </c>
      <c r="B234" s="3" t="e">
        <f>VLOOKUP(A234,'HIER INVULLEN'!$A$13:$K$112,2,FALSE)</f>
        <v>#N/A</v>
      </c>
      <c r="C234" t="e">
        <f>VLOOKUP(A234,'HIER INVULLEN'!$A$13:$K$112,3,FALSE)</f>
        <v>#N/A</v>
      </c>
      <c r="D234" t="e">
        <f t="shared" si="11"/>
        <v>#N/A</v>
      </c>
      <c r="E234" t="e">
        <f>VLOOKUP(A234,'HIER INVULLEN'!$A$13:$K$112,9,FALSE)</f>
        <v>#N/A</v>
      </c>
      <c r="F234" t="e">
        <f>VLOOKUP(A234,'HIER INVULLEN'!$A$13:$K$112,8,FALSE)</f>
        <v>#N/A</v>
      </c>
      <c r="G234" t="e">
        <f>VLOOKUP(A234,'HIER INVULLEN'!$A$13:$K$112,7,FALSE)</f>
        <v>#N/A</v>
      </c>
      <c r="H234" t="e">
        <f>VLOOKUP(A234,'HIER INVULLEN'!$A$13:$K$112,6,FALSE)</f>
        <v>#N/A</v>
      </c>
    </row>
    <row r="235" spans="1:8">
      <c r="A235" s="31">
        <f t="shared" si="12"/>
        <v>45763</v>
      </c>
      <c r="B235" s="3" t="e">
        <f>VLOOKUP(A235,'HIER INVULLEN'!$A$13:$K$112,2,FALSE)</f>
        <v>#N/A</v>
      </c>
      <c r="C235" t="e">
        <f>VLOOKUP(A235,'HIER INVULLEN'!$A$13:$K$112,3,FALSE)</f>
        <v>#N/A</v>
      </c>
      <c r="D235" t="e">
        <f t="shared" si="11"/>
        <v>#N/A</v>
      </c>
      <c r="E235" t="e">
        <f>VLOOKUP(A235,'HIER INVULLEN'!$A$13:$K$112,9,FALSE)</f>
        <v>#N/A</v>
      </c>
      <c r="F235" t="e">
        <f>VLOOKUP(A235,'HIER INVULLEN'!$A$13:$K$112,8,FALSE)</f>
        <v>#N/A</v>
      </c>
      <c r="G235" t="e">
        <f>VLOOKUP(A235,'HIER INVULLEN'!$A$13:$K$112,7,FALSE)</f>
        <v>#N/A</v>
      </c>
      <c r="H235" t="e">
        <f>VLOOKUP(A235,'HIER INVULLEN'!$A$13:$K$112,6,FALSE)</f>
        <v>#N/A</v>
      </c>
    </row>
    <row r="236" spans="1:8">
      <c r="A236" s="31">
        <f t="shared" si="12"/>
        <v>45764</v>
      </c>
      <c r="B236" s="3" t="e">
        <f>VLOOKUP(A236,'HIER INVULLEN'!$A$13:$K$112,2,FALSE)</f>
        <v>#N/A</v>
      </c>
      <c r="C236" t="e">
        <f>VLOOKUP(A236,'HIER INVULLEN'!$A$13:$K$112,3,FALSE)</f>
        <v>#N/A</v>
      </c>
      <c r="D236" t="e">
        <f t="shared" si="11"/>
        <v>#N/A</v>
      </c>
      <c r="E236" t="e">
        <f>VLOOKUP(A236,'HIER INVULLEN'!$A$13:$K$112,9,FALSE)</f>
        <v>#N/A</v>
      </c>
      <c r="F236" t="e">
        <f>VLOOKUP(A236,'HIER INVULLEN'!$A$13:$K$112,8,FALSE)</f>
        <v>#N/A</v>
      </c>
      <c r="G236" t="e">
        <f>VLOOKUP(A236,'HIER INVULLEN'!$A$13:$K$112,7,FALSE)</f>
        <v>#N/A</v>
      </c>
      <c r="H236" t="e">
        <f>VLOOKUP(A236,'HIER INVULLEN'!$A$13:$K$112,6,FALSE)</f>
        <v>#N/A</v>
      </c>
    </row>
    <row r="237" spans="1:8">
      <c r="A237" s="31">
        <f t="shared" si="12"/>
        <v>45765</v>
      </c>
      <c r="B237" s="3" t="e">
        <f>VLOOKUP(A237,'HIER INVULLEN'!$A$13:$K$112,2,FALSE)</f>
        <v>#N/A</v>
      </c>
      <c r="C237" t="e">
        <f>VLOOKUP(A237,'HIER INVULLEN'!$A$13:$K$112,3,FALSE)</f>
        <v>#N/A</v>
      </c>
      <c r="D237" t="e">
        <f t="shared" si="11"/>
        <v>#N/A</v>
      </c>
      <c r="E237" t="e">
        <f>VLOOKUP(A237,'HIER INVULLEN'!$A$13:$K$112,9,FALSE)</f>
        <v>#N/A</v>
      </c>
      <c r="F237" t="e">
        <f>VLOOKUP(A237,'HIER INVULLEN'!$A$13:$K$112,8,FALSE)</f>
        <v>#N/A</v>
      </c>
      <c r="G237" t="e">
        <f>VLOOKUP(A237,'HIER INVULLEN'!$A$13:$K$112,7,FALSE)</f>
        <v>#N/A</v>
      </c>
      <c r="H237" t="e">
        <f>VLOOKUP(A237,'HIER INVULLEN'!$A$13:$K$112,6,FALSE)</f>
        <v>#N/A</v>
      </c>
    </row>
    <row r="238" spans="1:8">
      <c r="A238" s="31">
        <f t="shared" si="12"/>
        <v>45766</v>
      </c>
      <c r="B238" s="3" t="e">
        <f>VLOOKUP(A238,'HIER INVULLEN'!$A$13:$K$112,2,FALSE)</f>
        <v>#N/A</v>
      </c>
      <c r="C238" t="e">
        <f>VLOOKUP(A238,'HIER INVULLEN'!$A$13:$K$112,3,FALSE)</f>
        <v>#N/A</v>
      </c>
      <c r="D238" t="e">
        <f t="shared" si="11"/>
        <v>#N/A</v>
      </c>
      <c r="E238" t="e">
        <f>VLOOKUP(A238,'HIER INVULLEN'!$A$13:$K$112,9,FALSE)</f>
        <v>#N/A</v>
      </c>
      <c r="F238" t="e">
        <f>VLOOKUP(A238,'HIER INVULLEN'!$A$13:$K$112,8,FALSE)</f>
        <v>#N/A</v>
      </c>
      <c r="G238" t="e">
        <f>VLOOKUP(A238,'HIER INVULLEN'!$A$13:$K$112,7,FALSE)</f>
        <v>#N/A</v>
      </c>
      <c r="H238" t="e">
        <f>VLOOKUP(A238,'HIER INVULLEN'!$A$13:$K$112,6,FALSE)</f>
        <v>#N/A</v>
      </c>
    </row>
    <row r="239" spans="1:8">
      <c r="A239" s="31">
        <f t="shared" si="12"/>
        <v>45767</v>
      </c>
      <c r="B239" s="3" t="e">
        <f>VLOOKUP(A239,'HIER INVULLEN'!$A$13:$K$112,2,FALSE)</f>
        <v>#N/A</v>
      </c>
      <c r="C239" t="e">
        <f>VLOOKUP(A239,'HIER INVULLEN'!$A$13:$K$112,3,FALSE)</f>
        <v>#N/A</v>
      </c>
      <c r="D239" t="e">
        <f t="shared" si="11"/>
        <v>#N/A</v>
      </c>
      <c r="E239" t="e">
        <f>VLOOKUP(A239,'HIER INVULLEN'!$A$13:$K$112,9,FALSE)</f>
        <v>#N/A</v>
      </c>
      <c r="F239" t="e">
        <f>VLOOKUP(A239,'HIER INVULLEN'!$A$13:$K$112,8,FALSE)</f>
        <v>#N/A</v>
      </c>
      <c r="G239" t="e">
        <f>VLOOKUP(A239,'HIER INVULLEN'!$A$13:$K$112,7,FALSE)</f>
        <v>#N/A</v>
      </c>
      <c r="H239" t="e">
        <f>VLOOKUP(A239,'HIER INVULLEN'!$A$13:$K$112,6,FALSE)</f>
        <v>#N/A</v>
      </c>
    </row>
    <row r="240" spans="1:8">
      <c r="A240" s="31">
        <f t="shared" si="12"/>
        <v>45768</v>
      </c>
      <c r="B240" s="3" t="e">
        <f>VLOOKUP(A240,'HIER INVULLEN'!$A$13:$K$112,2,FALSE)</f>
        <v>#N/A</v>
      </c>
      <c r="C240" t="e">
        <f>VLOOKUP(A240,'HIER INVULLEN'!$A$13:$K$112,3,FALSE)</f>
        <v>#N/A</v>
      </c>
      <c r="D240" t="e">
        <f t="shared" si="11"/>
        <v>#N/A</v>
      </c>
      <c r="E240" t="e">
        <f>VLOOKUP(A240,'HIER INVULLEN'!$A$13:$K$112,9,FALSE)</f>
        <v>#N/A</v>
      </c>
      <c r="F240" t="e">
        <f>VLOOKUP(A240,'HIER INVULLEN'!$A$13:$K$112,8,FALSE)</f>
        <v>#N/A</v>
      </c>
      <c r="G240" t="e">
        <f>VLOOKUP(A240,'HIER INVULLEN'!$A$13:$K$112,7,FALSE)</f>
        <v>#N/A</v>
      </c>
      <c r="H240" t="e">
        <f>VLOOKUP(A240,'HIER INVULLEN'!$A$13:$K$112,6,FALSE)</f>
        <v>#N/A</v>
      </c>
    </row>
    <row r="241" spans="1:8">
      <c r="A241" s="31">
        <f t="shared" si="12"/>
        <v>45769</v>
      </c>
      <c r="B241" s="3" t="e">
        <f>VLOOKUP(A241,'HIER INVULLEN'!$A$13:$K$112,2,FALSE)</f>
        <v>#N/A</v>
      </c>
      <c r="C241" t="e">
        <f>VLOOKUP(A241,'HIER INVULLEN'!$A$13:$K$112,3,FALSE)</f>
        <v>#N/A</v>
      </c>
      <c r="D241" t="e">
        <f t="shared" si="11"/>
        <v>#N/A</v>
      </c>
      <c r="E241" t="e">
        <f>VLOOKUP(A241,'HIER INVULLEN'!$A$13:$K$112,9,FALSE)</f>
        <v>#N/A</v>
      </c>
      <c r="F241" t="e">
        <f>VLOOKUP(A241,'HIER INVULLEN'!$A$13:$K$112,8,FALSE)</f>
        <v>#N/A</v>
      </c>
      <c r="G241" t="e">
        <f>VLOOKUP(A241,'HIER INVULLEN'!$A$13:$K$112,7,FALSE)</f>
        <v>#N/A</v>
      </c>
      <c r="H241" t="e">
        <f>VLOOKUP(A241,'HIER INVULLEN'!$A$13:$K$112,6,FALSE)</f>
        <v>#N/A</v>
      </c>
    </row>
    <row r="242" spans="1:8">
      <c r="A242" s="31">
        <f t="shared" si="12"/>
        <v>45770</v>
      </c>
      <c r="B242" s="3" t="e">
        <f>VLOOKUP(A242,'HIER INVULLEN'!$A$13:$K$112,2,FALSE)</f>
        <v>#N/A</v>
      </c>
      <c r="C242" t="e">
        <f>VLOOKUP(A242,'HIER INVULLEN'!$A$13:$K$112,3,FALSE)</f>
        <v>#N/A</v>
      </c>
      <c r="D242" t="e">
        <f t="shared" si="11"/>
        <v>#N/A</v>
      </c>
      <c r="E242" t="e">
        <f>VLOOKUP(A242,'HIER INVULLEN'!$A$13:$K$112,9,FALSE)</f>
        <v>#N/A</v>
      </c>
      <c r="F242" t="e">
        <f>VLOOKUP(A242,'HIER INVULLEN'!$A$13:$K$112,8,FALSE)</f>
        <v>#N/A</v>
      </c>
      <c r="G242" t="e">
        <f>VLOOKUP(A242,'HIER INVULLEN'!$A$13:$K$112,7,FALSE)</f>
        <v>#N/A</v>
      </c>
      <c r="H242" t="e">
        <f>VLOOKUP(A242,'HIER INVULLEN'!$A$13:$K$112,6,FALSE)</f>
        <v>#N/A</v>
      </c>
    </row>
    <row r="243" spans="1:8">
      <c r="A243" s="31">
        <f t="shared" si="12"/>
        <v>45771</v>
      </c>
      <c r="B243" s="3" t="e">
        <f>VLOOKUP(A243,'HIER INVULLEN'!$A$13:$K$112,2,FALSE)</f>
        <v>#N/A</v>
      </c>
      <c r="C243" t="e">
        <f>VLOOKUP(A243,'HIER INVULLEN'!$A$13:$K$112,3,FALSE)</f>
        <v>#N/A</v>
      </c>
      <c r="D243" t="e">
        <f t="shared" si="11"/>
        <v>#N/A</v>
      </c>
      <c r="E243" t="e">
        <f>VLOOKUP(A243,'HIER INVULLEN'!$A$13:$K$112,9,FALSE)</f>
        <v>#N/A</v>
      </c>
      <c r="F243" t="e">
        <f>VLOOKUP(A243,'HIER INVULLEN'!$A$13:$K$112,8,FALSE)</f>
        <v>#N/A</v>
      </c>
      <c r="G243" t="e">
        <f>VLOOKUP(A243,'HIER INVULLEN'!$A$13:$K$112,7,FALSE)</f>
        <v>#N/A</v>
      </c>
      <c r="H243" t="e">
        <f>VLOOKUP(A243,'HIER INVULLEN'!$A$13:$K$112,6,FALSE)</f>
        <v>#N/A</v>
      </c>
    </row>
    <row r="244" spans="1:8">
      <c r="A244" s="31">
        <f t="shared" si="12"/>
        <v>45772</v>
      </c>
      <c r="B244" s="3" t="e">
        <f>VLOOKUP(A244,'HIER INVULLEN'!$A$13:$K$112,2,FALSE)</f>
        <v>#N/A</v>
      </c>
      <c r="C244" t="e">
        <f>VLOOKUP(A244,'HIER INVULLEN'!$A$13:$K$112,3,FALSE)</f>
        <v>#N/A</v>
      </c>
      <c r="D244" t="e">
        <f t="shared" si="11"/>
        <v>#N/A</v>
      </c>
      <c r="E244" t="e">
        <f>VLOOKUP(A244,'HIER INVULLEN'!$A$13:$K$112,9,FALSE)</f>
        <v>#N/A</v>
      </c>
      <c r="F244" t="e">
        <f>VLOOKUP(A244,'HIER INVULLEN'!$A$13:$K$112,8,FALSE)</f>
        <v>#N/A</v>
      </c>
      <c r="G244" t="e">
        <f>VLOOKUP(A244,'HIER INVULLEN'!$A$13:$K$112,7,FALSE)</f>
        <v>#N/A</v>
      </c>
      <c r="H244" t="e">
        <f>VLOOKUP(A244,'HIER INVULLEN'!$A$13:$K$112,6,FALSE)</f>
        <v>#N/A</v>
      </c>
    </row>
    <row r="245" spans="1:8">
      <c r="A245" s="31">
        <f t="shared" si="12"/>
        <v>45773</v>
      </c>
      <c r="B245" s="3" t="e">
        <f>VLOOKUP(A245,'HIER INVULLEN'!$A$13:$K$112,2,FALSE)</f>
        <v>#N/A</v>
      </c>
      <c r="C245" t="e">
        <f>VLOOKUP(A245,'HIER INVULLEN'!$A$13:$K$112,3,FALSE)</f>
        <v>#N/A</v>
      </c>
      <c r="D245" t="e">
        <f t="shared" si="11"/>
        <v>#N/A</v>
      </c>
      <c r="E245" t="e">
        <f>VLOOKUP(A245,'HIER INVULLEN'!$A$13:$K$112,9,FALSE)</f>
        <v>#N/A</v>
      </c>
      <c r="F245" t="e">
        <f>VLOOKUP(A245,'HIER INVULLEN'!$A$13:$K$112,8,FALSE)</f>
        <v>#N/A</v>
      </c>
      <c r="G245" t="e">
        <f>VLOOKUP(A245,'HIER INVULLEN'!$A$13:$K$112,7,FALSE)</f>
        <v>#N/A</v>
      </c>
      <c r="H245" t="e">
        <f>VLOOKUP(A245,'HIER INVULLEN'!$A$13:$K$112,6,FALSE)</f>
        <v>#N/A</v>
      </c>
    </row>
    <row r="246" spans="1:8">
      <c r="A246" s="31">
        <f t="shared" si="12"/>
        <v>45774</v>
      </c>
      <c r="B246" s="3" t="e">
        <f>VLOOKUP(A246,'HIER INVULLEN'!$A$13:$K$112,2,FALSE)</f>
        <v>#N/A</v>
      </c>
      <c r="C246" t="e">
        <f>VLOOKUP(A246,'HIER INVULLEN'!$A$13:$K$112,3,FALSE)</f>
        <v>#N/A</v>
      </c>
      <c r="D246" t="e">
        <f t="shared" si="11"/>
        <v>#N/A</v>
      </c>
      <c r="E246" t="e">
        <f>VLOOKUP(A246,'HIER INVULLEN'!$A$13:$K$112,9,FALSE)</f>
        <v>#N/A</v>
      </c>
      <c r="F246" t="e">
        <f>VLOOKUP(A246,'HIER INVULLEN'!$A$13:$K$112,8,FALSE)</f>
        <v>#N/A</v>
      </c>
      <c r="G246" t="e">
        <f>VLOOKUP(A246,'HIER INVULLEN'!$A$13:$K$112,7,FALSE)</f>
        <v>#N/A</v>
      </c>
      <c r="H246" t="e">
        <f>VLOOKUP(A246,'HIER INVULLEN'!$A$13:$K$112,6,FALSE)</f>
        <v>#N/A</v>
      </c>
    </row>
    <row r="247" spans="1:8">
      <c r="A247" s="31">
        <f t="shared" si="12"/>
        <v>45775</v>
      </c>
      <c r="B247" s="3" t="e">
        <f>VLOOKUP(A247,'HIER INVULLEN'!$A$13:$K$112,2,FALSE)</f>
        <v>#N/A</v>
      </c>
      <c r="C247" t="e">
        <f>VLOOKUP(A247,'HIER INVULLEN'!$A$13:$K$112,3,FALSE)</f>
        <v>#N/A</v>
      </c>
      <c r="D247" t="e">
        <f t="shared" si="11"/>
        <v>#N/A</v>
      </c>
      <c r="E247" t="e">
        <f>VLOOKUP(A247,'HIER INVULLEN'!$A$13:$K$112,9,FALSE)</f>
        <v>#N/A</v>
      </c>
      <c r="F247" t="e">
        <f>VLOOKUP(A247,'HIER INVULLEN'!$A$13:$K$112,8,FALSE)</f>
        <v>#N/A</v>
      </c>
      <c r="G247" t="e">
        <f>VLOOKUP(A247,'HIER INVULLEN'!$A$13:$K$112,7,FALSE)</f>
        <v>#N/A</v>
      </c>
      <c r="H247" t="e">
        <f>VLOOKUP(A247,'HIER INVULLEN'!$A$13:$K$112,6,FALSE)</f>
        <v>#N/A</v>
      </c>
    </row>
    <row r="248" spans="1:8">
      <c r="A248" s="31">
        <f t="shared" si="12"/>
        <v>45776</v>
      </c>
      <c r="B248" s="3" t="e">
        <f>VLOOKUP(A248,'HIER INVULLEN'!$A$13:$K$112,2,FALSE)</f>
        <v>#N/A</v>
      </c>
      <c r="C248" t="e">
        <f>VLOOKUP(A248,'HIER INVULLEN'!$A$13:$K$112,3,FALSE)</f>
        <v>#N/A</v>
      </c>
      <c r="D248" t="e">
        <f t="shared" si="11"/>
        <v>#N/A</v>
      </c>
      <c r="E248" t="e">
        <f>VLOOKUP(A248,'HIER INVULLEN'!$A$13:$K$112,9,FALSE)</f>
        <v>#N/A</v>
      </c>
      <c r="F248" t="e">
        <f>VLOOKUP(A248,'HIER INVULLEN'!$A$13:$K$112,8,FALSE)</f>
        <v>#N/A</v>
      </c>
      <c r="G248" t="e">
        <f>VLOOKUP(A248,'HIER INVULLEN'!$A$13:$K$112,7,FALSE)</f>
        <v>#N/A</v>
      </c>
      <c r="H248" t="e">
        <f>VLOOKUP(A248,'HIER INVULLEN'!$A$13:$K$112,6,FALSE)</f>
        <v>#N/A</v>
      </c>
    </row>
    <row r="249" spans="1:8">
      <c r="A249" s="31">
        <f t="shared" si="12"/>
        <v>45777</v>
      </c>
      <c r="B249" s="3" t="e">
        <f>VLOOKUP(A249,'HIER INVULLEN'!$A$13:$K$112,2,FALSE)</f>
        <v>#N/A</v>
      </c>
      <c r="C249" t="e">
        <f>VLOOKUP(A249,'HIER INVULLEN'!$A$13:$K$112,3,FALSE)</f>
        <v>#N/A</v>
      </c>
      <c r="D249" t="e">
        <f t="shared" si="11"/>
        <v>#N/A</v>
      </c>
      <c r="E249" t="e">
        <f>VLOOKUP(A249,'HIER INVULLEN'!$A$13:$K$112,9,FALSE)</f>
        <v>#N/A</v>
      </c>
      <c r="F249" t="e">
        <f>VLOOKUP(A249,'HIER INVULLEN'!$A$13:$K$112,8,FALSE)</f>
        <v>#N/A</v>
      </c>
      <c r="G249" t="e">
        <f>VLOOKUP(A249,'HIER INVULLEN'!$A$13:$K$112,7,FALSE)</f>
        <v>#N/A</v>
      </c>
      <c r="H249" t="e">
        <f>VLOOKUP(A249,'HIER INVULLEN'!$A$13:$K$112,6,FALSE)</f>
        <v>#N/A</v>
      </c>
    </row>
    <row r="250" spans="1:8">
      <c r="A250" s="31">
        <f t="shared" si="12"/>
        <v>45778</v>
      </c>
      <c r="B250" s="3" t="e">
        <f>VLOOKUP(A250,'HIER INVULLEN'!$A$13:$K$112,2,FALSE)</f>
        <v>#N/A</v>
      </c>
      <c r="C250" t="e">
        <f>VLOOKUP(A250,'HIER INVULLEN'!$A$13:$K$112,3,FALSE)</f>
        <v>#N/A</v>
      </c>
      <c r="D250" t="e">
        <f t="shared" si="11"/>
        <v>#N/A</v>
      </c>
      <c r="E250" t="e">
        <f>VLOOKUP(A250,'HIER INVULLEN'!$A$13:$K$112,9,FALSE)</f>
        <v>#N/A</v>
      </c>
      <c r="F250" t="e">
        <f>VLOOKUP(A250,'HIER INVULLEN'!$A$13:$K$112,8,FALSE)</f>
        <v>#N/A</v>
      </c>
      <c r="G250" t="e">
        <f>VLOOKUP(A250,'HIER INVULLEN'!$A$13:$K$112,7,FALSE)</f>
        <v>#N/A</v>
      </c>
      <c r="H250" t="e">
        <f>VLOOKUP(A250,'HIER INVULLEN'!$A$13:$K$112,6,FALSE)</f>
        <v>#N/A</v>
      </c>
    </row>
    <row r="251" spans="1:8">
      <c r="A251" s="31">
        <f t="shared" si="12"/>
        <v>45779</v>
      </c>
      <c r="B251" s="3" t="e">
        <f>VLOOKUP(A251,'HIER INVULLEN'!$A$13:$K$112,2,FALSE)</f>
        <v>#N/A</v>
      </c>
      <c r="C251" t="e">
        <f>VLOOKUP(A251,'HIER INVULLEN'!$A$13:$K$112,3,FALSE)</f>
        <v>#N/A</v>
      </c>
      <c r="D251" t="e">
        <f t="shared" si="11"/>
        <v>#N/A</v>
      </c>
      <c r="E251" t="e">
        <f>VLOOKUP(A251,'HIER INVULLEN'!$A$13:$K$112,9,FALSE)</f>
        <v>#N/A</v>
      </c>
      <c r="F251" t="e">
        <f>VLOOKUP(A251,'HIER INVULLEN'!$A$13:$K$112,8,FALSE)</f>
        <v>#N/A</v>
      </c>
      <c r="G251" t="e">
        <f>VLOOKUP(A251,'HIER INVULLEN'!$A$13:$K$112,7,FALSE)</f>
        <v>#N/A</v>
      </c>
      <c r="H251" t="e">
        <f>VLOOKUP(A251,'HIER INVULLEN'!$A$13:$K$112,6,FALSE)</f>
        <v>#N/A</v>
      </c>
    </row>
    <row r="252" spans="1:8">
      <c r="A252" s="31">
        <f t="shared" si="12"/>
        <v>45780</v>
      </c>
      <c r="B252" s="3" t="e">
        <f>VLOOKUP(A252,'HIER INVULLEN'!$A$13:$K$112,2,FALSE)</f>
        <v>#N/A</v>
      </c>
      <c r="C252" t="e">
        <f>VLOOKUP(A252,'HIER INVULLEN'!$A$13:$K$112,3,FALSE)</f>
        <v>#N/A</v>
      </c>
      <c r="D252" t="e">
        <f t="shared" si="11"/>
        <v>#N/A</v>
      </c>
      <c r="E252" t="e">
        <f>VLOOKUP(A252,'HIER INVULLEN'!$A$13:$K$112,9,FALSE)</f>
        <v>#N/A</v>
      </c>
      <c r="F252" t="e">
        <f>VLOOKUP(A252,'HIER INVULLEN'!$A$13:$K$112,8,FALSE)</f>
        <v>#N/A</v>
      </c>
      <c r="G252" t="e">
        <f>VLOOKUP(A252,'HIER INVULLEN'!$A$13:$K$112,7,FALSE)</f>
        <v>#N/A</v>
      </c>
      <c r="H252" t="e">
        <f>VLOOKUP(A252,'HIER INVULLEN'!$A$13:$K$112,6,FALSE)</f>
        <v>#N/A</v>
      </c>
    </row>
    <row r="253" spans="1:8">
      <c r="A253" s="31">
        <f t="shared" si="12"/>
        <v>45781</v>
      </c>
      <c r="B253" s="3" t="e">
        <f>VLOOKUP(A253,'HIER INVULLEN'!$A$13:$K$112,2,FALSE)</f>
        <v>#N/A</v>
      </c>
      <c r="C253" t="e">
        <f>VLOOKUP(A253,'HIER INVULLEN'!$A$13:$K$112,3,FALSE)</f>
        <v>#N/A</v>
      </c>
      <c r="D253" t="e">
        <f t="shared" si="11"/>
        <v>#N/A</v>
      </c>
      <c r="E253" t="e">
        <f>VLOOKUP(A253,'HIER INVULLEN'!$A$13:$K$112,9,FALSE)</f>
        <v>#N/A</v>
      </c>
      <c r="F253" t="e">
        <f>VLOOKUP(A253,'HIER INVULLEN'!$A$13:$K$112,8,FALSE)</f>
        <v>#N/A</v>
      </c>
      <c r="G253" t="e">
        <f>VLOOKUP(A253,'HIER INVULLEN'!$A$13:$K$112,7,FALSE)</f>
        <v>#N/A</v>
      </c>
      <c r="H253" t="e">
        <f>VLOOKUP(A253,'HIER INVULLEN'!$A$13:$K$112,6,FALSE)</f>
        <v>#N/A</v>
      </c>
    </row>
    <row r="254" spans="1:8">
      <c r="A254" s="31">
        <f t="shared" si="12"/>
        <v>45782</v>
      </c>
      <c r="B254" s="3" t="e">
        <f>VLOOKUP(A254,'HIER INVULLEN'!$A$13:$K$112,2,FALSE)</f>
        <v>#N/A</v>
      </c>
      <c r="C254" t="e">
        <f>VLOOKUP(A254,'HIER INVULLEN'!$A$13:$K$112,3,FALSE)</f>
        <v>#N/A</v>
      </c>
      <c r="D254" t="e">
        <f t="shared" si="11"/>
        <v>#N/A</v>
      </c>
      <c r="E254" t="e">
        <f>VLOOKUP(A254,'HIER INVULLEN'!$A$13:$K$112,9,FALSE)</f>
        <v>#N/A</v>
      </c>
      <c r="F254" t="e">
        <f>VLOOKUP(A254,'HIER INVULLEN'!$A$13:$K$112,8,FALSE)</f>
        <v>#N/A</v>
      </c>
      <c r="G254" t="e">
        <f>VLOOKUP(A254,'HIER INVULLEN'!$A$13:$K$112,7,FALSE)</f>
        <v>#N/A</v>
      </c>
      <c r="H254" t="e">
        <f>VLOOKUP(A254,'HIER INVULLEN'!$A$13:$K$112,6,FALSE)</f>
        <v>#N/A</v>
      </c>
    </row>
    <row r="255" spans="1:8">
      <c r="A255" s="31">
        <f t="shared" si="12"/>
        <v>45783</v>
      </c>
      <c r="B255" s="3" t="e">
        <f>VLOOKUP(A255,'HIER INVULLEN'!$A$13:$K$112,2,FALSE)</f>
        <v>#N/A</v>
      </c>
      <c r="C255" t="e">
        <f>VLOOKUP(A255,'HIER INVULLEN'!$A$13:$K$112,3,FALSE)</f>
        <v>#N/A</v>
      </c>
      <c r="D255" t="e">
        <f t="shared" si="11"/>
        <v>#N/A</v>
      </c>
      <c r="E255" t="e">
        <f>VLOOKUP(A255,'HIER INVULLEN'!$A$13:$K$112,9,FALSE)</f>
        <v>#N/A</v>
      </c>
      <c r="F255" t="e">
        <f>VLOOKUP(A255,'HIER INVULLEN'!$A$13:$K$112,8,FALSE)</f>
        <v>#N/A</v>
      </c>
      <c r="G255" t="e">
        <f>VLOOKUP(A255,'HIER INVULLEN'!$A$13:$K$112,7,FALSE)</f>
        <v>#N/A</v>
      </c>
      <c r="H255" t="e">
        <f>VLOOKUP(A255,'HIER INVULLEN'!$A$13:$K$112,6,FALSE)</f>
        <v>#N/A</v>
      </c>
    </row>
    <row r="256" spans="1:8">
      <c r="A256" s="31">
        <f t="shared" si="12"/>
        <v>45784</v>
      </c>
      <c r="B256" s="3" t="e">
        <f>VLOOKUP(A256,'HIER INVULLEN'!$A$13:$K$112,2,FALSE)</f>
        <v>#N/A</v>
      </c>
      <c r="C256" t="e">
        <f>VLOOKUP(A256,'HIER INVULLEN'!$A$13:$K$112,3,FALSE)</f>
        <v>#N/A</v>
      </c>
      <c r="D256" t="e">
        <f t="shared" si="11"/>
        <v>#N/A</v>
      </c>
      <c r="E256" t="e">
        <f>VLOOKUP(A256,'HIER INVULLEN'!$A$13:$K$112,9,FALSE)</f>
        <v>#N/A</v>
      </c>
      <c r="F256" t="e">
        <f>VLOOKUP(A256,'HIER INVULLEN'!$A$13:$K$112,8,FALSE)</f>
        <v>#N/A</v>
      </c>
      <c r="G256" t="e">
        <f>VLOOKUP(A256,'HIER INVULLEN'!$A$13:$K$112,7,FALSE)</f>
        <v>#N/A</v>
      </c>
      <c r="H256" t="e">
        <f>VLOOKUP(A256,'HIER INVULLEN'!$A$13:$K$112,6,FALSE)</f>
        <v>#N/A</v>
      </c>
    </row>
    <row r="257" spans="1:8">
      <c r="A257" s="31">
        <f t="shared" si="12"/>
        <v>45785</v>
      </c>
      <c r="B257" s="3" t="e">
        <f>VLOOKUP(A257,'HIER INVULLEN'!$A$13:$K$112,2,FALSE)</f>
        <v>#N/A</v>
      </c>
      <c r="C257" t="e">
        <f>VLOOKUP(A257,'HIER INVULLEN'!$A$13:$K$112,3,FALSE)</f>
        <v>#N/A</v>
      </c>
      <c r="D257" t="e">
        <f t="shared" si="11"/>
        <v>#N/A</v>
      </c>
      <c r="E257" t="e">
        <f>VLOOKUP(A257,'HIER INVULLEN'!$A$13:$K$112,9,FALSE)</f>
        <v>#N/A</v>
      </c>
      <c r="F257" t="e">
        <f>VLOOKUP(A257,'HIER INVULLEN'!$A$13:$K$112,8,FALSE)</f>
        <v>#N/A</v>
      </c>
      <c r="G257" t="e">
        <f>VLOOKUP(A257,'HIER INVULLEN'!$A$13:$K$112,7,FALSE)</f>
        <v>#N/A</v>
      </c>
      <c r="H257" t="e">
        <f>VLOOKUP(A257,'HIER INVULLEN'!$A$13:$K$112,6,FALSE)</f>
        <v>#N/A</v>
      </c>
    </row>
    <row r="258" spans="1:8">
      <c r="A258" s="31">
        <f t="shared" si="12"/>
        <v>45786</v>
      </c>
      <c r="B258" s="3" t="e">
        <f>VLOOKUP(A258,'HIER INVULLEN'!$A$13:$K$112,2,FALSE)</f>
        <v>#N/A</v>
      </c>
      <c r="C258" t="e">
        <f>VLOOKUP(A258,'HIER INVULLEN'!$A$13:$K$112,3,FALSE)</f>
        <v>#N/A</v>
      </c>
      <c r="D258" t="e">
        <f t="shared" si="11"/>
        <v>#N/A</v>
      </c>
      <c r="E258" t="e">
        <f>VLOOKUP(A258,'HIER INVULLEN'!$A$13:$K$112,9,FALSE)</f>
        <v>#N/A</v>
      </c>
      <c r="F258" t="e">
        <f>VLOOKUP(A258,'HIER INVULLEN'!$A$13:$K$112,8,FALSE)</f>
        <v>#N/A</v>
      </c>
      <c r="G258" t="e">
        <f>VLOOKUP(A258,'HIER INVULLEN'!$A$13:$K$112,7,FALSE)</f>
        <v>#N/A</v>
      </c>
      <c r="H258" t="e">
        <f>VLOOKUP(A258,'HIER INVULLEN'!$A$13:$K$112,6,FALSE)</f>
        <v>#N/A</v>
      </c>
    </row>
    <row r="259" spans="1:8">
      <c r="A259" s="31">
        <f t="shared" si="12"/>
        <v>45787</v>
      </c>
      <c r="B259" s="3" t="e">
        <f>VLOOKUP(A259,'HIER INVULLEN'!$A$13:$K$112,2,FALSE)</f>
        <v>#N/A</v>
      </c>
      <c r="C259" t="e">
        <f>VLOOKUP(A259,'HIER INVULLEN'!$A$13:$K$112,3,FALSE)</f>
        <v>#N/A</v>
      </c>
      <c r="D259" t="e">
        <f t="shared" si="11"/>
        <v>#N/A</v>
      </c>
      <c r="E259" t="e">
        <f>VLOOKUP(A259,'HIER INVULLEN'!$A$13:$K$112,9,FALSE)</f>
        <v>#N/A</v>
      </c>
      <c r="F259" t="e">
        <f>VLOOKUP(A259,'HIER INVULLEN'!$A$13:$K$112,8,FALSE)</f>
        <v>#N/A</v>
      </c>
      <c r="G259" t="e">
        <f>VLOOKUP(A259,'HIER INVULLEN'!$A$13:$K$112,7,FALSE)</f>
        <v>#N/A</v>
      </c>
      <c r="H259" t="e">
        <f>VLOOKUP(A259,'HIER INVULLEN'!$A$13:$K$112,6,FALSE)</f>
        <v>#N/A</v>
      </c>
    </row>
    <row r="260" spans="1:8">
      <c r="A260" s="31">
        <f t="shared" si="12"/>
        <v>45788</v>
      </c>
      <c r="B260" s="3" t="e">
        <f>VLOOKUP(A260,'HIER INVULLEN'!$A$13:$K$112,2,FALSE)</f>
        <v>#N/A</v>
      </c>
      <c r="C260" t="e">
        <f>VLOOKUP(A260,'HIER INVULLEN'!$A$13:$K$112,3,FALSE)</f>
        <v>#N/A</v>
      </c>
      <c r="D260" t="e">
        <f t="shared" si="11"/>
        <v>#N/A</v>
      </c>
      <c r="E260" t="e">
        <f>VLOOKUP(A260,'HIER INVULLEN'!$A$13:$K$112,9,FALSE)</f>
        <v>#N/A</v>
      </c>
      <c r="F260" t="e">
        <f>VLOOKUP(A260,'HIER INVULLEN'!$A$13:$K$112,8,FALSE)</f>
        <v>#N/A</v>
      </c>
      <c r="G260" t="e">
        <f>VLOOKUP(A260,'HIER INVULLEN'!$A$13:$K$112,7,FALSE)</f>
        <v>#N/A</v>
      </c>
      <c r="H260" t="e">
        <f>VLOOKUP(A260,'HIER INVULLEN'!$A$13:$K$112,6,FALSE)</f>
        <v>#N/A</v>
      </c>
    </row>
    <row r="261" spans="1:8">
      <c r="A261" s="31">
        <f t="shared" si="12"/>
        <v>45789</v>
      </c>
      <c r="B261" s="3" t="e">
        <f>VLOOKUP(A261,'HIER INVULLEN'!$A$13:$K$112,2,FALSE)</f>
        <v>#N/A</v>
      </c>
      <c r="C261" t="e">
        <f>VLOOKUP(A261,'HIER INVULLEN'!$A$13:$K$112,3,FALSE)</f>
        <v>#N/A</v>
      </c>
      <c r="D261" t="e">
        <f t="shared" si="11"/>
        <v>#N/A</v>
      </c>
      <c r="E261" t="e">
        <f>VLOOKUP(A261,'HIER INVULLEN'!$A$13:$K$112,9,FALSE)</f>
        <v>#N/A</v>
      </c>
      <c r="F261" t="e">
        <f>VLOOKUP(A261,'HIER INVULLEN'!$A$13:$K$112,8,FALSE)</f>
        <v>#N/A</v>
      </c>
      <c r="G261" t="e">
        <f>VLOOKUP(A261,'HIER INVULLEN'!$A$13:$K$112,7,FALSE)</f>
        <v>#N/A</v>
      </c>
      <c r="H261" t="e">
        <f>VLOOKUP(A261,'HIER INVULLEN'!$A$13:$K$112,6,FALSE)</f>
        <v>#N/A</v>
      </c>
    </row>
    <row r="262" spans="1:8">
      <c r="A262" s="31">
        <f t="shared" si="12"/>
        <v>45790</v>
      </c>
      <c r="B262" s="3" t="e">
        <f>VLOOKUP(A262,'HIER INVULLEN'!$A$13:$K$112,2,FALSE)</f>
        <v>#N/A</v>
      </c>
      <c r="C262" t="e">
        <f>VLOOKUP(A262,'HIER INVULLEN'!$A$13:$K$112,3,FALSE)</f>
        <v>#N/A</v>
      </c>
      <c r="D262" t="e">
        <f t="shared" si="11"/>
        <v>#N/A</v>
      </c>
      <c r="E262" t="e">
        <f>VLOOKUP(A262,'HIER INVULLEN'!$A$13:$K$112,9,FALSE)</f>
        <v>#N/A</v>
      </c>
      <c r="F262" t="e">
        <f>VLOOKUP(A262,'HIER INVULLEN'!$A$13:$K$112,8,FALSE)</f>
        <v>#N/A</v>
      </c>
      <c r="G262" t="e">
        <f>VLOOKUP(A262,'HIER INVULLEN'!$A$13:$K$112,7,FALSE)</f>
        <v>#N/A</v>
      </c>
      <c r="H262" t="e">
        <f>VLOOKUP(A262,'HIER INVULLEN'!$A$13:$K$112,6,FALSE)</f>
        <v>#N/A</v>
      </c>
    </row>
    <row r="263" spans="1:8">
      <c r="A263" s="31">
        <f t="shared" si="12"/>
        <v>45791</v>
      </c>
      <c r="B263" s="3" t="e">
        <f>VLOOKUP(A263,'HIER INVULLEN'!$A$13:$K$112,2,FALSE)</f>
        <v>#N/A</v>
      </c>
      <c r="C263" t="e">
        <f>VLOOKUP(A263,'HIER INVULLEN'!$A$13:$K$112,3,FALSE)</f>
        <v>#N/A</v>
      </c>
      <c r="D263" t="e">
        <f t="shared" si="11"/>
        <v>#N/A</v>
      </c>
      <c r="E263" t="e">
        <f>VLOOKUP(A263,'HIER INVULLEN'!$A$13:$K$112,9,FALSE)</f>
        <v>#N/A</v>
      </c>
      <c r="F263" t="e">
        <f>VLOOKUP(A263,'HIER INVULLEN'!$A$13:$K$112,8,FALSE)</f>
        <v>#N/A</v>
      </c>
      <c r="G263" t="e">
        <f>VLOOKUP(A263,'HIER INVULLEN'!$A$13:$K$112,7,FALSE)</f>
        <v>#N/A</v>
      </c>
      <c r="H263" t="e">
        <f>VLOOKUP(A263,'HIER INVULLEN'!$A$13:$K$112,6,FALSE)</f>
        <v>#N/A</v>
      </c>
    </row>
    <row r="264" spans="1:8">
      <c r="A264" s="31">
        <f t="shared" si="12"/>
        <v>45792</v>
      </c>
      <c r="B264" s="3" t="e">
        <f>VLOOKUP(A264,'HIER INVULLEN'!$A$13:$K$112,2,FALSE)</f>
        <v>#N/A</v>
      </c>
      <c r="C264" t="e">
        <f>VLOOKUP(A264,'HIER INVULLEN'!$A$13:$K$112,3,FALSE)</f>
        <v>#N/A</v>
      </c>
      <c r="D264" t="e">
        <f t="shared" si="11"/>
        <v>#N/A</v>
      </c>
      <c r="E264" t="e">
        <f>VLOOKUP(A264,'HIER INVULLEN'!$A$13:$K$112,9,FALSE)</f>
        <v>#N/A</v>
      </c>
      <c r="F264" t="e">
        <f>VLOOKUP(A264,'HIER INVULLEN'!$A$13:$K$112,8,FALSE)</f>
        <v>#N/A</v>
      </c>
      <c r="G264" t="e">
        <f>VLOOKUP(A264,'HIER INVULLEN'!$A$13:$K$112,7,FALSE)</f>
        <v>#N/A</v>
      </c>
      <c r="H264" t="e">
        <f>VLOOKUP(A264,'HIER INVULLEN'!$A$13:$K$112,6,FALSE)</f>
        <v>#N/A</v>
      </c>
    </row>
    <row r="265" spans="1:8">
      <c r="A265" s="31">
        <f t="shared" si="12"/>
        <v>45793</v>
      </c>
      <c r="B265" s="3" t="e">
        <f>VLOOKUP(A265,'HIER INVULLEN'!$A$13:$K$112,2,FALSE)</f>
        <v>#N/A</v>
      </c>
      <c r="C265" t="e">
        <f>VLOOKUP(A265,'HIER INVULLEN'!$A$13:$K$112,3,FALSE)</f>
        <v>#N/A</v>
      </c>
      <c r="D265" t="e">
        <f t="shared" ref="D265:D328" si="13">B265-A265+1</f>
        <v>#N/A</v>
      </c>
      <c r="E265" t="e">
        <f>VLOOKUP(A265,'HIER INVULLEN'!$A$13:$K$112,9,FALSE)</f>
        <v>#N/A</v>
      </c>
      <c r="F265" t="e">
        <f>VLOOKUP(A265,'HIER INVULLEN'!$A$13:$K$112,8,FALSE)</f>
        <v>#N/A</v>
      </c>
      <c r="G265" t="e">
        <f>VLOOKUP(A265,'HIER INVULLEN'!$A$13:$K$112,7,FALSE)</f>
        <v>#N/A</v>
      </c>
      <c r="H265" t="e">
        <f>VLOOKUP(A265,'HIER INVULLEN'!$A$13:$K$112,6,FALSE)</f>
        <v>#N/A</v>
      </c>
    </row>
    <row r="266" spans="1:8">
      <c r="A266" s="31">
        <f t="shared" si="12"/>
        <v>45794</v>
      </c>
      <c r="B266" s="3" t="e">
        <f>VLOOKUP(A266,'HIER INVULLEN'!$A$13:$K$112,2,FALSE)</f>
        <v>#N/A</v>
      </c>
      <c r="C266" t="e">
        <f>VLOOKUP(A266,'HIER INVULLEN'!$A$13:$K$112,3,FALSE)</f>
        <v>#N/A</v>
      </c>
      <c r="D266" t="e">
        <f t="shared" si="13"/>
        <v>#N/A</v>
      </c>
      <c r="E266" t="e">
        <f>VLOOKUP(A266,'HIER INVULLEN'!$A$13:$K$112,9,FALSE)</f>
        <v>#N/A</v>
      </c>
      <c r="F266" t="e">
        <f>VLOOKUP(A266,'HIER INVULLEN'!$A$13:$K$112,8,FALSE)</f>
        <v>#N/A</v>
      </c>
      <c r="G266" t="e">
        <f>VLOOKUP(A266,'HIER INVULLEN'!$A$13:$K$112,7,FALSE)</f>
        <v>#N/A</v>
      </c>
      <c r="H266" t="e">
        <f>VLOOKUP(A266,'HIER INVULLEN'!$A$13:$K$112,6,FALSE)</f>
        <v>#N/A</v>
      </c>
    </row>
    <row r="267" spans="1:8">
      <c r="A267" s="31">
        <f t="shared" ref="A267:A330" si="14">A266+1</f>
        <v>45795</v>
      </c>
      <c r="B267" s="3" t="e">
        <f>VLOOKUP(A267,'HIER INVULLEN'!$A$13:$K$112,2,FALSE)</f>
        <v>#N/A</v>
      </c>
      <c r="C267" t="e">
        <f>VLOOKUP(A267,'HIER INVULLEN'!$A$13:$K$112,3,FALSE)</f>
        <v>#N/A</v>
      </c>
      <c r="D267" t="e">
        <f t="shared" si="13"/>
        <v>#N/A</v>
      </c>
      <c r="E267" t="e">
        <f>VLOOKUP(A267,'HIER INVULLEN'!$A$13:$K$112,9,FALSE)</f>
        <v>#N/A</v>
      </c>
      <c r="F267" t="e">
        <f>VLOOKUP(A267,'HIER INVULLEN'!$A$13:$K$112,8,FALSE)</f>
        <v>#N/A</v>
      </c>
      <c r="G267" t="e">
        <f>VLOOKUP(A267,'HIER INVULLEN'!$A$13:$K$112,7,FALSE)</f>
        <v>#N/A</v>
      </c>
      <c r="H267" t="e">
        <f>VLOOKUP(A267,'HIER INVULLEN'!$A$13:$K$112,6,FALSE)</f>
        <v>#N/A</v>
      </c>
    </row>
    <row r="268" spans="1:8">
      <c r="A268" s="31">
        <f t="shared" si="14"/>
        <v>45796</v>
      </c>
      <c r="B268" s="3" t="e">
        <f>VLOOKUP(A268,'HIER INVULLEN'!$A$13:$K$112,2,FALSE)</f>
        <v>#N/A</v>
      </c>
      <c r="C268" t="e">
        <f>VLOOKUP(A268,'HIER INVULLEN'!$A$13:$K$112,3,FALSE)</f>
        <v>#N/A</v>
      </c>
      <c r="D268" t="e">
        <f t="shared" si="13"/>
        <v>#N/A</v>
      </c>
      <c r="E268" t="e">
        <f>VLOOKUP(A268,'HIER INVULLEN'!$A$13:$K$112,9,FALSE)</f>
        <v>#N/A</v>
      </c>
      <c r="F268" t="e">
        <f>VLOOKUP(A268,'HIER INVULLEN'!$A$13:$K$112,8,FALSE)</f>
        <v>#N/A</v>
      </c>
      <c r="G268" t="e">
        <f>VLOOKUP(A268,'HIER INVULLEN'!$A$13:$K$112,7,FALSE)</f>
        <v>#N/A</v>
      </c>
      <c r="H268" t="e">
        <f>VLOOKUP(A268,'HIER INVULLEN'!$A$13:$K$112,6,FALSE)</f>
        <v>#N/A</v>
      </c>
    </row>
    <row r="269" spans="1:8">
      <c r="A269" s="31">
        <f t="shared" si="14"/>
        <v>45797</v>
      </c>
      <c r="B269" s="3" t="e">
        <f>VLOOKUP(A269,'HIER INVULLEN'!$A$13:$K$112,2,FALSE)</f>
        <v>#N/A</v>
      </c>
      <c r="C269" t="e">
        <f>VLOOKUP(A269,'HIER INVULLEN'!$A$13:$K$112,3,FALSE)</f>
        <v>#N/A</v>
      </c>
      <c r="D269" t="e">
        <f t="shared" si="13"/>
        <v>#N/A</v>
      </c>
      <c r="E269" t="e">
        <f>VLOOKUP(A269,'HIER INVULLEN'!$A$13:$K$112,9,FALSE)</f>
        <v>#N/A</v>
      </c>
      <c r="F269" t="e">
        <f>VLOOKUP(A269,'HIER INVULLEN'!$A$13:$K$112,8,FALSE)</f>
        <v>#N/A</v>
      </c>
      <c r="G269" t="e">
        <f>VLOOKUP(A269,'HIER INVULLEN'!$A$13:$K$112,7,FALSE)</f>
        <v>#N/A</v>
      </c>
      <c r="H269" t="e">
        <f>VLOOKUP(A269,'HIER INVULLEN'!$A$13:$K$112,6,FALSE)</f>
        <v>#N/A</v>
      </c>
    </row>
    <row r="270" spans="1:8">
      <c r="A270" s="31">
        <f t="shared" si="14"/>
        <v>45798</v>
      </c>
      <c r="B270" s="3" t="e">
        <f>VLOOKUP(A270,'HIER INVULLEN'!$A$13:$K$112,2,FALSE)</f>
        <v>#N/A</v>
      </c>
      <c r="C270" t="e">
        <f>VLOOKUP(A270,'HIER INVULLEN'!$A$13:$K$112,3,FALSE)</f>
        <v>#N/A</v>
      </c>
      <c r="D270" t="e">
        <f t="shared" si="13"/>
        <v>#N/A</v>
      </c>
      <c r="E270" t="e">
        <f>VLOOKUP(A270,'HIER INVULLEN'!$A$13:$K$112,9,FALSE)</f>
        <v>#N/A</v>
      </c>
      <c r="F270" t="e">
        <f>VLOOKUP(A270,'HIER INVULLEN'!$A$13:$K$112,8,FALSE)</f>
        <v>#N/A</v>
      </c>
      <c r="G270" t="e">
        <f>VLOOKUP(A270,'HIER INVULLEN'!$A$13:$K$112,7,FALSE)</f>
        <v>#N/A</v>
      </c>
      <c r="H270" t="e">
        <f>VLOOKUP(A270,'HIER INVULLEN'!$A$13:$K$112,6,FALSE)</f>
        <v>#N/A</v>
      </c>
    </row>
    <row r="271" spans="1:8">
      <c r="A271" s="31">
        <f t="shared" si="14"/>
        <v>45799</v>
      </c>
      <c r="B271" s="3" t="e">
        <f>VLOOKUP(A271,'HIER INVULLEN'!$A$13:$K$112,2,FALSE)</f>
        <v>#N/A</v>
      </c>
      <c r="C271" t="e">
        <f>VLOOKUP(A271,'HIER INVULLEN'!$A$13:$K$112,3,FALSE)</f>
        <v>#N/A</v>
      </c>
      <c r="D271" t="e">
        <f t="shared" si="13"/>
        <v>#N/A</v>
      </c>
      <c r="E271" t="e">
        <f>VLOOKUP(A271,'HIER INVULLEN'!$A$13:$K$112,9,FALSE)</f>
        <v>#N/A</v>
      </c>
      <c r="F271" t="e">
        <f>VLOOKUP(A271,'HIER INVULLEN'!$A$13:$K$112,8,FALSE)</f>
        <v>#N/A</v>
      </c>
      <c r="G271" t="e">
        <f>VLOOKUP(A271,'HIER INVULLEN'!$A$13:$K$112,7,FALSE)</f>
        <v>#N/A</v>
      </c>
      <c r="H271" t="e">
        <f>VLOOKUP(A271,'HIER INVULLEN'!$A$13:$K$112,6,FALSE)</f>
        <v>#N/A</v>
      </c>
    </row>
    <row r="272" spans="1:8">
      <c r="A272" s="31">
        <f t="shared" si="14"/>
        <v>45800</v>
      </c>
      <c r="B272" s="3" t="e">
        <f>VLOOKUP(A272,'HIER INVULLEN'!$A$13:$K$112,2,FALSE)</f>
        <v>#N/A</v>
      </c>
      <c r="C272" t="e">
        <f>VLOOKUP(A272,'HIER INVULLEN'!$A$13:$K$112,3,FALSE)</f>
        <v>#N/A</v>
      </c>
      <c r="D272" t="e">
        <f t="shared" si="13"/>
        <v>#N/A</v>
      </c>
      <c r="E272" t="e">
        <f>VLOOKUP(A272,'HIER INVULLEN'!$A$13:$K$112,9,FALSE)</f>
        <v>#N/A</v>
      </c>
      <c r="F272" t="e">
        <f>VLOOKUP(A272,'HIER INVULLEN'!$A$13:$K$112,8,FALSE)</f>
        <v>#N/A</v>
      </c>
      <c r="G272" t="e">
        <f>VLOOKUP(A272,'HIER INVULLEN'!$A$13:$K$112,7,FALSE)</f>
        <v>#N/A</v>
      </c>
      <c r="H272" t="e">
        <f>VLOOKUP(A272,'HIER INVULLEN'!$A$13:$K$112,6,FALSE)</f>
        <v>#N/A</v>
      </c>
    </row>
    <row r="273" spans="1:8">
      <c r="A273" s="31">
        <f t="shared" si="14"/>
        <v>45801</v>
      </c>
      <c r="B273" s="3" t="e">
        <f>VLOOKUP(A273,'HIER INVULLEN'!$A$13:$K$112,2,FALSE)</f>
        <v>#N/A</v>
      </c>
      <c r="C273" t="e">
        <f>VLOOKUP(A273,'HIER INVULLEN'!$A$13:$K$112,3,FALSE)</f>
        <v>#N/A</v>
      </c>
      <c r="D273" t="e">
        <f t="shared" si="13"/>
        <v>#N/A</v>
      </c>
      <c r="E273" t="e">
        <f>VLOOKUP(A273,'HIER INVULLEN'!$A$13:$K$112,9,FALSE)</f>
        <v>#N/A</v>
      </c>
      <c r="F273" t="e">
        <f>VLOOKUP(A273,'HIER INVULLEN'!$A$13:$K$112,8,FALSE)</f>
        <v>#N/A</v>
      </c>
      <c r="G273" t="e">
        <f>VLOOKUP(A273,'HIER INVULLEN'!$A$13:$K$112,7,FALSE)</f>
        <v>#N/A</v>
      </c>
      <c r="H273" t="e">
        <f>VLOOKUP(A273,'HIER INVULLEN'!$A$13:$K$112,6,FALSE)</f>
        <v>#N/A</v>
      </c>
    </row>
    <row r="274" spans="1:8">
      <c r="A274" s="31">
        <f t="shared" si="14"/>
        <v>45802</v>
      </c>
      <c r="B274" s="3" t="e">
        <f>VLOOKUP(A274,'HIER INVULLEN'!$A$13:$K$112,2,FALSE)</f>
        <v>#N/A</v>
      </c>
      <c r="C274" t="e">
        <f>VLOOKUP(A274,'HIER INVULLEN'!$A$13:$K$112,3,FALSE)</f>
        <v>#N/A</v>
      </c>
      <c r="D274" t="e">
        <f t="shared" si="13"/>
        <v>#N/A</v>
      </c>
      <c r="E274" t="e">
        <f>VLOOKUP(A274,'HIER INVULLEN'!$A$13:$K$112,9,FALSE)</f>
        <v>#N/A</v>
      </c>
      <c r="F274" t="e">
        <f>VLOOKUP(A274,'HIER INVULLEN'!$A$13:$K$112,8,FALSE)</f>
        <v>#N/A</v>
      </c>
      <c r="G274" t="e">
        <f>VLOOKUP(A274,'HIER INVULLEN'!$A$13:$K$112,7,FALSE)</f>
        <v>#N/A</v>
      </c>
      <c r="H274" t="e">
        <f>VLOOKUP(A274,'HIER INVULLEN'!$A$13:$K$112,6,FALSE)</f>
        <v>#N/A</v>
      </c>
    </row>
    <row r="275" spans="1:8">
      <c r="A275" s="31">
        <f t="shared" si="14"/>
        <v>45803</v>
      </c>
      <c r="B275" s="3" t="e">
        <f>VLOOKUP(A275,'HIER INVULLEN'!$A$13:$K$112,2,FALSE)</f>
        <v>#N/A</v>
      </c>
      <c r="C275" t="e">
        <f>VLOOKUP(A275,'HIER INVULLEN'!$A$13:$K$112,3,FALSE)</f>
        <v>#N/A</v>
      </c>
      <c r="D275" t="e">
        <f t="shared" si="13"/>
        <v>#N/A</v>
      </c>
      <c r="E275" t="e">
        <f>VLOOKUP(A275,'HIER INVULLEN'!$A$13:$K$112,9,FALSE)</f>
        <v>#N/A</v>
      </c>
      <c r="F275" t="e">
        <f>VLOOKUP(A275,'HIER INVULLEN'!$A$13:$K$112,8,FALSE)</f>
        <v>#N/A</v>
      </c>
      <c r="G275" t="e">
        <f>VLOOKUP(A275,'HIER INVULLEN'!$A$13:$K$112,7,FALSE)</f>
        <v>#N/A</v>
      </c>
      <c r="H275" t="e">
        <f>VLOOKUP(A275,'HIER INVULLEN'!$A$13:$K$112,6,FALSE)</f>
        <v>#N/A</v>
      </c>
    </row>
    <row r="276" spans="1:8">
      <c r="A276" s="31">
        <f t="shared" si="14"/>
        <v>45804</v>
      </c>
      <c r="B276" s="3" t="e">
        <f>VLOOKUP(A276,'HIER INVULLEN'!$A$13:$K$112,2,FALSE)</f>
        <v>#N/A</v>
      </c>
      <c r="C276" t="e">
        <f>VLOOKUP(A276,'HIER INVULLEN'!$A$13:$K$112,3,FALSE)</f>
        <v>#N/A</v>
      </c>
      <c r="D276" t="e">
        <f t="shared" si="13"/>
        <v>#N/A</v>
      </c>
      <c r="E276" t="e">
        <f>VLOOKUP(A276,'HIER INVULLEN'!$A$13:$K$112,9,FALSE)</f>
        <v>#N/A</v>
      </c>
      <c r="F276" t="e">
        <f>VLOOKUP(A276,'HIER INVULLEN'!$A$13:$K$112,8,FALSE)</f>
        <v>#N/A</v>
      </c>
      <c r="G276" t="e">
        <f>VLOOKUP(A276,'HIER INVULLEN'!$A$13:$K$112,7,FALSE)</f>
        <v>#N/A</v>
      </c>
      <c r="H276" t="e">
        <f>VLOOKUP(A276,'HIER INVULLEN'!$A$13:$K$112,6,FALSE)</f>
        <v>#N/A</v>
      </c>
    </row>
    <row r="277" spans="1:8">
      <c r="A277" s="31">
        <f t="shared" si="14"/>
        <v>45805</v>
      </c>
      <c r="B277" s="3" t="e">
        <f>VLOOKUP(A277,'HIER INVULLEN'!$A$13:$K$112,2,FALSE)</f>
        <v>#N/A</v>
      </c>
      <c r="C277" t="e">
        <f>VLOOKUP(A277,'HIER INVULLEN'!$A$13:$K$112,3,FALSE)</f>
        <v>#N/A</v>
      </c>
      <c r="D277" t="e">
        <f t="shared" si="13"/>
        <v>#N/A</v>
      </c>
      <c r="E277" t="e">
        <f>VLOOKUP(A277,'HIER INVULLEN'!$A$13:$K$112,9,FALSE)</f>
        <v>#N/A</v>
      </c>
      <c r="F277" t="e">
        <f>VLOOKUP(A277,'HIER INVULLEN'!$A$13:$K$112,8,FALSE)</f>
        <v>#N/A</v>
      </c>
      <c r="G277" t="e">
        <f>VLOOKUP(A277,'HIER INVULLEN'!$A$13:$K$112,7,FALSE)</f>
        <v>#N/A</v>
      </c>
      <c r="H277" t="e">
        <f>VLOOKUP(A277,'HIER INVULLEN'!$A$13:$K$112,6,FALSE)</f>
        <v>#N/A</v>
      </c>
    </row>
    <row r="278" spans="1:8">
      <c r="A278" s="31">
        <f t="shared" si="14"/>
        <v>45806</v>
      </c>
      <c r="B278" s="3" t="e">
        <f>VLOOKUP(A278,'HIER INVULLEN'!$A$13:$K$112,2,FALSE)</f>
        <v>#N/A</v>
      </c>
      <c r="C278" t="e">
        <f>VLOOKUP(A278,'HIER INVULLEN'!$A$13:$K$112,3,FALSE)</f>
        <v>#N/A</v>
      </c>
      <c r="D278" t="e">
        <f t="shared" si="13"/>
        <v>#N/A</v>
      </c>
      <c r="E278" t="e">
        <f>VLOOKUP(A278,'HIER INVULLEN'!$A$13:$K$112,9,FALSE)</f>
        <v>#N/A</v>
      </c>
      <c r="F278" t="e">
        <f>VLOOKUP(A278,'HIER INVULLEN'!$A$13:$K$112,8,FALSE)</f>
        <v>#N/A</v>
      </c>
      <c r="G278" t="e">
        <f>VLOOKUP(A278,'HIER INVULLEN'!$A$13:$K$112,7,FALSE)</f>
        <v>#N/A</v>
      </c>
      <c r="H278" t="e">
        <f>VLOOKUP(A278,'HIER INVULLEN'!$A$13:$K$112,6,FALSE)</f>
        <v>#N/A</v>
      </c>
    </row>
    <row r="279" spans="1:8">
      <c r="A279" s="31">
        <f t="shared" si="14"/>
        <v>45807</v>
      </c>
      <c r="B279" s="3" t="e">
        <f>VLOOKUP(A279,'HIER INVULLEN'!$A$13:$K$112,2,FALSE)</f>
        <v>#N/A</v>
      </c>
      <c r="C279" t="e">
        <f>VLOOKUP(A279,'HIER INVULLEN'!$A$13:$K$112,3,FALSE)</f>
        <v>#N/A</v>
      </c>
      <c r="D279" t="e">
        <f t="shared" si="13"/>
        <v>#N/A</v>
      </c>
      <c r="E279" t="e">
        <f>VLOOKUP(A279,'HIER INVULLEN'!$A$13:$K$112,9,FALSE)</f>
        <v>#N/A</v>
      </c>
      <c r="F279" t="e">
        <f>VLOOKUP(A279,'HIER INVULLEN'!$A$13:$K$112,8,FALSE)</f>
        <v>#N/A</v>
      </c>
      <c r="G279" t="e">
        <f>VLOOKUP(A279,'HIER INVULLEN'!$A$13:$K$112,7,FALSE)</f>
        <v>#N/A</v>
      </c>
      <c r="H279" t="e">
        <f>VLOOKUP(A279,'HIER INVULLEN'!$A$13:$K$112,6,FALSE)</f>
        <v>#N/A</v>
      </c>
    </row>
    <row r="280" spans="1:8">
      <c r="A280" s="31">
        <f t="shared" si="14"/>
        <v>45808</v>
      </c>
      <c r="B280" s="3" t="e">
        <f>VLOOKUP(A280,'HIER INVULLEN'!$A$13:$K$112,2,FALSE)</f>
        <v>#N/A</v>
      </c>
      <c r="C280" t="e">
        <f>VLOOKUP(A280,'HIER INVULLEN'!$A$13:$K$112,3,FALSE)</f>
        <v>#N/A</v>
      </c>
      <c r="D280" t="e">
        <f t="shared" si="13"/>
        <v>#N/A</v>
      </c>
      <c r="E280" t="e">
        <f>VLOOKUP(A280,'HIER INVULLEN'!$A$13:$K$112,9,FALSE)</f>
        <v>#N/A</v>
      </c>
      <c r="F280" t="e">
        <f>VLOOKUP(A280,'HIER INVULLEN'!$A$13:$K$112,8,FALSE)</f>
        <v>#N/A</v>
      </c>
      <c r="G280" t="e">
        <f>VLOOKUP(A280,'HIER INVULLEN'!$A$13:$K$112,7,FALSE)</f>
        <v>#N/A</v>
      </c>
      <c r="H280" t="e">
        <f>VLOOKUP(A280,'HIER INVULLEN'!$A$13:$K$112,6,FALSE)</f>
        <v>#N/A</v>
      </c>
    </row>
    <row r="281" spans="1:8">
      <c r="A281" s="31">
        <f t="shared" si="14"/>
        <v>45809</v>
      </c>
      <c r="B281" s="3" t="e">
        <f>VLOOKUP(A281,'HIER INVULLEN'!$A$13:$K$112,2,FALSE)</f>
        <v>#N/A</v>
      </c>
      <c r="C281" t="e">
        <f>VLOOKUP(A281,'HIER INVULLEN'!$A$13:$K$112,3,FALSE)</f>
        <v>#N/A</v>
      </c>
      <c r="D281" t="e">
        <f t="shared" si="13"/>
        <v>#N/A</v>
      </c>
      <c r="E281" t="e">
        <f>VLOOKUP(A281,'HIER INVULLEN'!$A$13:$K$112,9,FALSE)</f>
        <v>#N/A</v>
      </c>
      <c r="F281" t="e">
        <f>VLOOKUP(A281,'HIER INVULLEN'!$A$13:$K$112,8,FALSE)</f>
        <v>#N/A</v>
      </c>
      <c r="G281" t="e">
        <f>VLOOKUP(A281,'HIER INVULLEN'!$A$13:$K$112,7,FALSE)</f>
        <v>#N/A</v>
      </c>
      <c r="H281" t="e">
        <f>VLOOKUP(A281,'HIER INVULLEN'!$A$13:$K$112,6,FALSE)</f>
        <v>#N/A</v>
      </c>
    </row>
    <row r="282" spans="1:8">
      <c r="A282" s="31">
        <f t="shared" si="14"/>
        <v>45810</v>
      </c>
      <c r="B282" s="3" t="e">
        <f>VLOOKUP(A282,'HIER INVULLEN'!$A$13:$K$112,2,FALSE)</f>
        <v>#N/A</v>
      </c>
      <c r="C282" t="e">
        <f>VLOOKUP(A282,'HIER INVULLEN'!$A$13:$K$112,3,FALSE)</f>
        <v>#N/A</v>
      </c>
      <c r="D282" t="e">
        <f t="shared" si="13"/>
        <v>#N/A</v>
      </c>
      <c r="E282" t="e">
        <f>VLOOKUP(A282,'HIER INVULLEN'!$A$13:$K$112,9,FALSE)</f>
        <v>#N/A</v>
      </c>
      <c r="F282" t="e">
        <f>VLOOKUP(A282,'HIER INVULLEN'!$A$13:$K$112,8,FALSE)</f>
        <v>#N/A</v>
      </c>
      <c r="G282" t="e">
        <f>VLOOKUP(A282,'HIER INVULLEN'!$A$13:$K$112,7,FALSE)</f>
        <v>#N/A</v>
      </c>
      <c r="H282" t="e">
        <f>VLOOKUP(A282,'HIER INVULLEN'!$A$13:$K$112,6,FALSE)</f>
        <v>#N/A</v>
      </c>
    </row>
    <row r="283" spans="1:8">
      <c r="A283" s="31">
        <f t="shared" si="14"/>
        <v>45811</v>
      </c>
      <c r="B283" s="3" t="e">
        <f>VLOOKUP(A283,'HIER INVULLEN'!$A$13:$K$112,2,FALSE)</f>
        <v>#N/A</v>
      </c>
      <c r="C283" t="e">
        <f>VLOOKUP(A283,'HIER INVULLEN'!$A$13:$K$112,3,FALSE)</f>
        <v>#N/A</v>
      </c>
      <c r="D283" t="e">
        <f t="shared" si="13"/>
        <v>#N/A</v>
      </c>
      <c r="E283" t="e">
        <f>VLOOKUP(A283,'HIER INVULLEN'!$A$13:$K$112,9,FALSE)</f>
        <v>#N/A</v>
      </c>
      <c r="F283" t="e">
        <f>VLOOKUP(A283,'HIER INVULLEN'!$A$13:$K$112,8,FALSE)</f>
        <v>#N/A</v>
      </c>
      <c r="G283" t="e">
        <f>VLOOKUP(A283,'HIER INVULLEN'!$A$13:$K$112,7,FALSE)</f>
        <v>#N/A</v>
      </c>
      <c r="H283" t="e">
        <f>VLOOKUP(A283,'HIER INVULLEN'!$A$13:$K$112,6,FALSE)</f>
        <v>#N/A</v>
      </c>
    </row>
    <row r="284" spans="1:8">
      <c r="A284" s="31">
        <f t="shared" si="14"/>
        <v>45812</v>
      </c>
      <c r="B284" s="3" t="e">
        <f>VLOOKUP(A284,'HIER INVULLEN'!$A$13:$K$112,2,FALSE)</f>
        <v>#N/A</v>
      </c>
      <c r="C284" t="e">
        <f>VLOOKUP(A284,'HIER INVULLEN'!$A$13:$K$112,3,FALSE)</f>
        <v>#N/A</v>
      </c>
      <c r="D284" t="e">
        <f t="shared" si="13"/>
        <v>#N/A</v>
      </c>
      <c r="E284" t="e">
        <f>VLOOKUP(A284,'HIER INVULLEN'!$A$13:$K$112,9,FALSE)</f>
        <v>#N/A</v>
      </c>
      <c r="F284" t="e">
        <f>VLOOKUP(A284,'HIER INVULLEN'!$A$13:$K$112,8,FALSE)</f>
        <v>#N/A</v>
      </c>
      <c r="G284" t="e">
        <f>VLOOKUP(A284,'HIER INVULLEN'!$A$13:$K$112,7,FALSE)</f>
        <v>#N/A</v>
      </c>
      <c r="H284" t="e">
        <f>VLOOKUP(A284,'HIER INVULLEN'!$A$13:$K$112,6,FALSE)</f>
        <v>#N/A</v>
      </c>
    </row>
    <row r="285" spans="1:8">
      <c r="A285" s="31">
        <f t="shared" si="14"/>
        <v>45813</v>
      </c>
      <c r="B285" s="3" t="e">
        <f>VLOOKUP(A285,'HIER INVULLEN'!$A$13:$K$112,2,FALSE)</f>
        <v>#N/A</v>
      </c>
      <c r="C285" t="e">
        <f>VLOOKUP(A285,'HIER INVULLEN'!$A$13:$K$112,3,FALSE)</f>
        <v>#N/A</v>
      </c>
      <c r="D285" t="e">
        <f t="shared" si="13"/>
        <v>#N/A</v>
      </c>
      <c r="E285" t="e">
        <f>VLOOKUP(A285,'HIER INVULLEN'!$A$13:$K$112,9,FALSE)</f>
        <v>#N/A</v>
      </c>
      <c r="F285" t="e">
        <f>VLOOKUP(A285,'HIER INVULLEN'!$A$13:$K$112,8,FALSE)</f>
        <v>#N/A</v>
      </c>
      <c r="G285" t="e">
        <f>VLOOKUP(A285,'HIER INVULLEN'!$A$13:$K$112,7,FALSE)</f>
        <v>#N/A</v>
      </c>
      <c r="H285" t="e">
        <f>VLOOKUP(A285,'HIER INVULLEN'!$A$13:$K$112,6,FALSE)</f>
        <v>#N/A</v>
      </c>
    </row>
    <row r="286" spans="1:8">
      <c r="A286" s="31">
        <f t="shared" si="14"/>
        <v>45814</v>
      </c>
      <c r="B286" s="3" t="e">
        <f>VLOOKUP(A286,'HIER INVULLEN'!$A$13:$K$112,2,FALSE)</f>
        <v>#N/A</v>
      </c>
      <c r="C286" t="e">
        <f>VLOOKUP(A286,'HIER INVULLEN'!$A$13:$K$112,3,FALSE)</f>
        <v>#N/A</v>
      </c>
      <c r="D286" t="e">
        <f t="shared" si="13"/>
        <v>#N/A</v>
      </c>
      <c r="E286" t="e">
        <f>VLOOKUP(A286,'HIER INVULLEN'!$A$13:$K$112,9,FALSE)</f>
        <v>#N/A</v>
      </c>
      <c r="F286" t="e">
        <f>VLOOKUP(A286,'HIER INVULLEN'!$A$13:$K$112,8,FALSE)</f>
        <v>#N/A</v>
      </c>
      <c r="G286" t="e">
        <f>VLOOKUP(A286,'HIER INVULLEN'!$A$13:$K$112,7,FALSE)</f>
        <v>#N/A</v>
      </c>
      <c r="H286" t="e">
        <f>VLOOKUP(A286,'HIER INVULLEN'!$A$13:$K$112,6,FALSE)</f>
        <v>#N/A</v>
      </c>
    </row>
    <row r="287" spans="1:8">
      <c r="A287" s="31">
        <f t="shared" si="14"/>
        <v>45815</v>
      </c>
      <c r="B287" s="3" t="e">
        <f>VLOOKUP(A287,'HIER INVULLEN'!$A$13:$K$112,2,FALSE)</f>
        <v>#N/A</v>
      </c>
      <c r="C287" t="e">
        <f>VLOOKUP(A287,'HIER INVULLEN'!$A$13:$K$112,3,FALSE)</f>
        <v>#N/A</v>
      </c>
      <c r="D287" t="e">
        <f t="shared" si="13"/>
        <v>#N/A</v>
      </c>
      <c r="E287" t="e">
        <f>VLOOKUP(A287,'HIER INVULLEN'!$A$13:$K$112,9,FALSE)</f>
        <v>#N/A</v>
      </c>
      <c r="F287" t="e">
        <f>VLOOKUP(A287,'HIER INVULLEN'!$A$13:$K$112,8,FALSE)</f>
        <v>#N/A</v>
      </c>
      <c r="G287" t="e">
        <f>VLOOKUP(A287,'HIER INVULLEN'!$A$13:$K$112,7,FALSE)</f>
        <v>#N/A</v>
      </c>
      <c r="H287" t="e">
        <f>VLOOKUP(A287,'HIER INVULLEN'!$A$13:$K$112,6,FALSE)</f>
        <v>#N/A</v>
      </c>
    </row>
    <row r="288" spans="1:8">
      <c r="A288" s="31">
        <f t="shared" si="14"/>
        <v>45816</v>
      </c>
      <c r="B288" s="3" t="e">
        <f>VLOOKUP(A288,'HIER INVULLEN'!$A$13:$K$112,2,FALSE)</f>
        <v>#N/A</v>
      </c>
      <c r="C288" t="e">
        <f>VLOOKUP(A288,'HIER INVULLEN'!$A$13:$K$112,3,FALSE)</f>
        <v>#N/A</v>
      </c>
      <c r="D288" t="e">
        <f t="shared" si="13"/>
        <v>#N/A</v>
      </c>
      <c r="E288" t="e">
        <f>VLOOKUP(A288,'HIER INVULLEN'!$A$13:$K$112,9,FALSE)</f>
        <v>#N/A</v>
      </c>
      <c r="F288" t="e">
        <f>VLOOKUP(A288,'HIER INVULLEN'!$A$13:$K$112,8,FALSE)</f>
        <v>#N/A</v>
      </c>
      <c r="G288" t="e">
        <f>VLOOKUP(A288,'HIER INVULLEN'!$A$13:$K$112,7,FALSE)</f>
        <v>#N/A</v>
      </c>
      <c r="H288" t="e">
        <f>VLOOKUP(A288,'HIER INVULLEN'!$A$13:$K$112,6,FALSE)</f>
        <v>#N/A</v>
      </c>
    </row>
    <row r="289" spans="1:8">
      <c r="A289" s="31">
        <f t="shared" si="14"/>
        <v>45817</v>
      </c>
      <c r="B289" s="3" t="e">
        <f>VLOOKUP(A289,'HIER INVULLEN'!$A$13:$K$112,2,FALSE)</f>
        <v>#N/A</v>
      </c>
      <c r="C289" t="e">
        <f>VLOOKUP(A289,'HIER INVULLEN'!$A$13:$K$112,3,FALSE)</f>
        <v>#N/A</v>
      </c>
      <c r="D289" t="e">
        <f t="shared" si="13"/>
        <v>#N/A</v>
      </c>
      <c r="E289" t="e">
        <f>VLOOKUP(A289,'HIER INVULLEN'!$A$13:$K$112,9,FALSE)</f>
        <v>#N/A</v>
      </c>
      <c r="F289" t="e">
        <f>VLOOKUP(A289,'HIER INVULLEN'!$A$13:$K$112,8,FALSE)</f>
        <v>#N/A</v>
      </c>
      <c r="G289" t="e">
        <f>VLOOKUP(A289,'HIER INVULLEN'!$A$13:$K$112,7,FALSE)</f>
        <v>#N/A</v>
      </c>
      <c r="H289" t="e">
        <f>VLOOKUP(A289,'HIER INVULLEN'!$A$13:$K$112,6,FALSE)</f>
        <v>#N/A</v>
      </c>
    </row>
    <row r="290" spans="1:8">
      <c r="A290" s="31">
        <f t="shared" si="14"/>
        <v>45818</v>
      </c>
      <c r="B290" s="3" t="e">
        <f>VLOOKUP(A290,'HIER INVULLEN'!$A$13:$K$112,2,FALSE)</f>
        <v>#N/A</v>
      </c>
      <c r="C290" t="e">
        <f>VLOOKUP(A290,'HIER INVULLEN'!$A$13:$K$112,3,FALSE)</f>
        <v>#N/A</v>
      </c>
      <c r="D290" t="e">
        <f t="shared" si="13"/>
        <v>#N/A</v>
      </c>
      <c r="E290" t="e">
        <f>VLOOKUP(A290,'HIER INVULLEN'!$A$13:$K$112,9,FALSE)</f>
        <v>#N/A</v>
      </c>
      <c r="F290" t="e">
        <f>VLOOKUP(A290,'HIER INVULLEN'!$A$13:$K$112,8,FALSE)</f>
        <v>#N/A</v>
      </c>
      <c r="G290" t="e">
        <f>VLOOKUP(A290,'HIER INVULLEN'!$A$13:$K$112,7,FALSE)</f>
        <v>#N/A</v>
      </c>
      <c r="H290" t="e">
        <f>VLOOKUP(A290,'HIER INVULLEN'!$A$13:$K$112,6,FALSE)</f>
        <v>#N/A</v>
      </c>
    </row>
    <row r="291" spans="1:8">
      <c r="A291" s="31">
        <f t="shared" si="14"/>
        <v>45819</v>
      </c>
      <c r="B291" s="3" t="e">
        <f>VLOOKUP(A291,'HIER INVULLEN'!$A$13:$K$112,2,FALSE)</f>
        <v>#N/A</v>
      </c>
      <c r="C291" t="e">
        <f>VLOOKUP(A291,'HIER INVULLEN'!$A$13:$K$112,3,FALSE)</f>
        <v>#N/A</v>
      </c>
      <c r="D291" t="e">
        <f t="shared" si="13"/>
        <v>#N/A</v>
      </c>
      <c r="E291" t="e">
        <f>VLOOKUP(A291,'HIER INVULLEN'!$A$13:$K$112,9,FALSE)</f>
        <v>#N/A</v>
      </c>
      <c r="F291" t="e">
        <f>VLOOKUP(A291,'HIER INVULLEN'!$A$13:$K$112,8,FALSE)</f>
        <v>#N/A</v>
      </c>
      <c r="G291" t="e">
        <f>VLOOKUP(A291,'HIER INVULLEN'!$A$13:$K$112,7,FALSE)</f>
        <v>#N/A</v>
      </c>
      <c r="H291" t="e">
        <f>VLOOKUP(A291,'HIER INVULLEN'!$A$13:$K$112,6,FALSE)</f>
        <v>#N/A</v>
      </c>
    </row>
    <row r="292" spans="1:8">
      <c r="A292" s="31">
        <f t="shared" si="14"/>
        <v>45820</v>
      </c>
      <c r="B292" s="3" t="e">
        <f>VLOOKUP(A292,'HIER INVULLEN'!$A$13:$K$112,2,FALSE)</f>
        <v>#N/A</v>
      </c>
      <c r="C292" t="e">
        <f>VLOOKUP(A292,'HIER INVULLEN'!$A$13:$K$112,3,FALSE)</f>
        <v>#N/A</v>
      </c>
      <c r="D292" t="e">
        <f t="shared" si="13"/>
        <v>#N/A</v>
      </c>
      <c r="E292" t="e">
        <f>VLOOKUP(A292,'HIER INVULLEN'!$A$13:$K$112,9,FALSE)</f>
        <v>#N/A</v>
      </c>
      <c r="F292" t="e">
        <f>VLOOKUP(A292,'HIER INVULLEN'!$A$13:$K$112,8,FALSE)</f>
        <v>#N/A</v>
      </c>
      <c r="G292" t="e">
        <f>VLOOKUP(A292,'HIER INVULLEN'!$A$13:$K$112,7,FALSE)</f>
        <v>#N/A</v>
      </c>
      <c r="H292" t="e">
        <f>VLOOKUP(A292,'HIER INVULLEN'!$A$13:$K$112,6,FALSE)</f>
        <v>#N/A</v>
      </c>
    </row>
    <row r="293" spans="1:8">
      <c r="A293" s="31">
        <f t="shared" si="14"/>
        <v>45821</v>
      </c>
      <c r="B293" s="3" t="e">
        <f>VLOOKUP(A293,'HIER INVULLEN'!$A$13:$K$112,2,FALSE)</f>
        <v>#N/A</v>
      </c>
      <c r="C293" t="e">
        <f>VLOOKUP(A293,'HIER INVULLEN'!$A$13:$K$112,3,FALSE)</f>
        <v>#N/A</v>
      </c>
      <c r="D293" t="e">
        <f t="shared" si="13"/>
        <v>#N/A</v>
      </c>
      <c r="E293" t="e">
        <f>VLOOKUP(A293,'HIER INVULLEN'!$A$13:$K$112,9,FALSE)</f>
        <v>#N/A</v>
      </c>
      <c r="F293" t="e">
        <f>VLOOKUP(A293,'HIER INVULLEN'!$A$13:$K$112,8,FALSE)</f>
        <v>#N/A</v>
      </c>
      <c r="G293" t="e">
        <f>VLOOKUP(A293,'HIER INVULLEN'!$A$13:$K$112,7,FALSE)</f>
        <v>#N/A</v>
      </c>
      <c r="H293" t="e">
        <f>VLOOKUP(A293,'HIER INVULLEN'!$A$13:$K$112,6,FALSE)</f>
        <v>#N/A</v>
      </c>
    </row>
    <row r="294" spans="1:8">
      <c r="A294" s="31">
        <f t="shared" si="14"/>
        <v>45822</v>
      </c>
      <c r="B294" s="3" t="e">
        <f>VLOOKUP(A294,'HIER INVULLEN'!$A$13:$K$112,2,FALSE)</f>
        <v>#N/A</v>
      </c>
      <c r="C294" t="e">
        <f>VLOOKUP(A294,'HIER INVULLEN'!$A$13:$K$112,3,FALSE)</f>
        <v>#N/A</v>
      </c>
      <c r="D294" t="e">
        <f t="shared" si="13"/>
        <v>#N/A</v>
      </c>
      <c r="E294" t="e">
        <f>VLOOKUP(A294,'HIER INVULLEN'!$A$13:$K$112,9,FALSE)</f>
        <v>#N/A</v>
      </c>
      <c r="F294" t="e">
        <f>VLOOKUP(A294,'HIER INVULLEN'!$A$13:$K$112,8,FALSE)</f>
        <v>#N/A</v>
      </c>
      <c r="G294" t="e">
        <f>VLOOKUP(A294,'HIER INVULLEN'!$A$13:$K$112,7,FALSE)</f>
        <v>#N/A</v>
      </c>
      <c r="H294" t="e">
        <f>VLOOKUP(A294,'HIER INVULLEN'!$A$13:$K$112,6,FALSE)</f>
        <v>#N/A</v>
      </c>
    </row>
    <row r="295" spans="1:8">
      <c r="A295" s="31">
        <f t="shared" si="14"/>
        <v>45823</v>
      </c>
      <c r="B295" s="3" t="e">
        <f>VLOOKUP(A295,'HIER INVULLEN'!$A$13:$K$112,2,FALSE)</f>
        <v>#N/A</v>
      </c>
      <c r="C295" t="e">
        <f>VLOOKUP(A295,'HIER INVULLEN'!$A$13:$K$112,3,FALSE)</f>
        <v>#N/A</v>
      </c>
      <c r="D295" t="e">
        <f t="shared" si="13"/>
        <v>#N/A</v>
      </c>
      <c r="E295" t="e">
        <f>VLOOKUP(A295,'HIER INVULLEN'!$A$13:$K$112,9,FALSE)</f>
        <v>#N/A</v>
      </c>
      <c r="F295" t="e">
        <f>VLOOKUP(A295,'HIER INVULLEN'!$A$13:$K$112,8,FALSE)</f>
        <v>#N/A</v>
      </c>
      <c r="G295" t="e">
        <f>VLOOKUP(A295,'HIER INVULLEN'!$A$13:$K$112,7,FALSE)</f>
        <v>#N/A</v>
      </c>
      <c r="H295" t="e">
        <f>VLOOKUP(A295,'HIER INVULLEN'!$A$13:$K$112,6,FALSE)</f>
        <v>#N/A</v>
      </c>
    </row>
    <row r="296" spans="1:8">
      <c r="A296" s="31">
        <f t="shared" si="14"/>
        <v>45824</v>
      </c>
      <c r="B296" s="3" t="e">
        <f>VLOOKUP(A296,'HIER INVULLEN'!$A$13:$K$112,2,FALSE)</f>
        <v>#N/A</v>
      </c>
      <c r="C296" t="e">
        <f>VLOOKUP(A296,'HIER INVULLEN'!$A$13:$K$112,3,FALSE)</f>
        <v>#N/A</v>
      </c>
      <c r="D296" t="e">
        <f t="shared" si="13"/>
        <v>#N/A</v>
      </c>
      <c r="E296" t="e">
        <f>VLOOKUP(A296,'HIER INVULLEN'!$A$13:$K$112,9,FALSE)</f>
        <v>#N/A</v>
      </c>
      <c r="F296" t="e">
        <f>VLOOKUP(A296,'HIER INVULLEN'!$A$13:$K$112,8,FALSE)</f>
        <v>#N/A</v>
      </c>
      <c r="G296" t="e">
        <f>VLOOKUP(A296,'HIER INVULLEN'!$A$13:$K$112,7,FALSE)</f>
        <v>#N/A</v>
      </c>
      <c r="H296" t="e">
        <f>VLOOKUP(A296,'HIER INVULLEN'!$A$13:$K$112,6,FALSE)</f>
        <v>#N/A</v>
      </c>
    </row>
    <row r="297" spans="1:8">
      <c r="A297" s="31">
        <f t="shared" si="14"/>
        <v>45825</v>
      </c>
      <c r="B297" s="3" t="e">
        <f>VLOOKUP(A297,'HIER INVULLEN'!$A$13:$K$112,2,FALSE)</f>
        <v>#N/A</v>
      </c>
      <c r="C297" t="e">
        <f>VLOOKUP(A297,'HIER INVULLEN'!$A$13:$K$112,3,FALSE)</f>
        <v>#N/A</v>
      </c>
      <c r="D297" t="e">
        <f t="shared" si="13"/>
        <v>#N/A</v>
      </c>
      <c r="E297" t="e">
        <f>VLOOKUP(A297,'HIER INVULLEN'!$A$13:$K$112,9,FALSE)</f>
        <v>#N/A</v>
      </c>
      <c r="F297" t="e">
        <f>VLOOKUP(A297,'HIER INVULLEN'!$A$13:$K$112,8,FALSE)</f>
        <v>#N/A</v>
      </c>
      <c r="G297" t="e">
        <f>VLOOKUP(A297,'HIER INVULLEN'!$A$13:$K$112,7,FALSE)</f>
        <v>#N/A</v>
      </c>
      <c r="H297" t="e">
        <f>VLOOKUP(A297,'HIER INVULLEN'!$A$13:$K$112,6,FALSE)</f>
        <v>#N/A</v>
      </c>
    </row>
    <row r="298" spans="1:8">
      <c r="A298" s="31">
        <f t="shared" si="14"/>
        <v>45826</v>
      </c>
      <c r="B298" s="3" t="e">
        <f>VLOOKUP(A298,'HIER INVULLEN'!$A$13:$K$112,2,FALSE)</f>
        <v>#N/A</v>
      </c>
      <c r="C298" t="e">
        <f>VLOOKUP(A298,'HIER INVULLEN'!$A$13:$K$112,3,FALSE)</f>
        <v>#N/A</v>
      </c>
      <c r="D298" t="e">
        <f t="shared" si="13"/>
        <v>#N/A</v>
      </c>
      <c r="E298" t="e">
        <f>VLOOKUP(A298,'HIER INVULLEN'!$A$13:$K$112,9,FALSE)</f>
        <v>#N/A</v>
      </c>
      <c r="F298" t="e">
        <f>VLOOKUP(A298,'HIER INVULLEN'!$A$13:$K$112,8,FALSE)</f>
        <v>#N/A</v>
      </c>
      <c r="G298" t="e">
        <f>VLOOKUP(A298,'HIER INVULLEN'!$A$13:$K$112,7,FALSE)</f>
        <v>#N/A</v>
      </c>
      <c r="H298" t="e">
        <f>VLOOKUP(A298,'HIER INVULLEN'!$A$13:$K$112,6,FALSE)</f>
        <v>#N/A</v>
      </c>
    </row>
    <row r="299" spans="1:8">
      <c r="A299" s="31">
        <f t="shared" si="14"/>
        <v>45827</v>
      </c>
      <c r="B299" s="3" t="e">
        <f>VLOOKUP(A299,'HIER INVULLEN'!$A$13:$K$112,2,FALSE)</f>
        <v>#N/A</v>
      </c>
      <c r="C299" t="e">
        <f>VLOOKUP(A299,'HIER INVULLEN'!$A$13:$K$112,3,FALSE)</f>
        <v>#N/A</v>
      </c>
      <c r="D299" t="e">
        <f t="shared" si="13"/>
        <v>#N/A</v>
      </c>
      <c r="E299" t="e">
        <f>VLOOKUP(A299,'HIER INVULLEN'!$A$13:$K$112,9,FALSE)</f>
        <v>#N/A</v>
      </c>
      <c r="F299" t="e">
        <f>VLOOKUP(A299,'HIER INVULLEN'!$A$13:$K$112,8,FALSE)</f>
        <v>#N/A</v>
      </c>
      <c r="G299" t="e">
        <f>VLOOKUP(A299,'HIER INVULLEN'!$A$13:$K$112,7,FALSE)</f>
        <v>#N/A</v>
      </c>
      <c r="H299" t="e">
        <f>VLOOKUP(A299,'HIER INVULLEN'!$A$13:$K$112,6,FALSE)</f>
        <v>#N/A</v>
      </c>
    </row>
    <row r="300" spans="1:8">
      <c r="A300" s="31">
        <f t="shared" si="14"/>
        <v>45828</v>
      </c>
      <c r="B300" s="3" t="e">
        <f>VLOOKUP(A300,'HIER INVULLEN'!$A$13:$K$112,2,FALSE)</f>
        <v>#N/A</v>
      </c>
      <c r="C300" t="e">
        <f>VLOOKUP(A300,'HIER INVULLEN'!$A$13:$K$112,3,FALSE)</f>
        <v>#N/A</v>
      </c>
      <c r="D300" t="e">
        <f t="shared" si="13"/>
        <v>#N/A</v>
      </c>
      <c r="E300" t="e">
        <f>VLOOKUP(A300,'HIER INVULLEN'!$A$13:$K$112,9,FALSE)</f>
        <v>#N/A</v>
      </c>
      <c r="F300" t="e">
        <f>VLOOKUP(A300,'HIER INVULLEN'!$A$13:$K$112,8,FALSE)</f>
        <v>#N/A</v>
      </c>
      <c r="G300" t="e">
        <f>VLOOKUP(A300,'HIER INVULLEN'!$A$13:$K$112,7,FALSE)</f>
        <v>#N/A</v>
      </c>
      <c r="H300" t="e">
        <f>VLOOKUP(A300,'HIER INVULLEN'!$A$13:$K$112,6,FALSE)</f>
        <v>#N/A</v>
      </c>
    </row>
    <row r="301" spans="1:8">
      <c r="A301" s="31">
        <f t="shared" si="14"/>
        <v>45829</v>
      </c>
      <c r="B301" s="3" t="e">
        <f>VLOOKUP(A301,'HIER INVULLEN'!$A$13:$K$112,2,FALSE)</f>
        <v>#N/A</v>
      </c>
      <c r="C301" t="e">
        <f>VLOOKUP(A301,'HIER INVULLEN'!$A$13:$K$112,3,FALSE)</f>
        <v>#N/A</v>
      </c>
      <c r="D301" t="e">
        <f t="shared" si="13"/>
        <v>#N/A</v>
      </c>
      <c r="E301" t="e">
        <f>VLOOKUP(A301,'HIER INVULLEN'!$A$13:$K$112,9,FALSE)</f>
        <v>#N/A</v>
      </c>
      <c r="F301" t="e">
        <f>VLOOKUP(A301,'HIER INVULLEN'!$A$13:$K$112,8,FALSE)</f>
        <v>#N/A</v>
      </c>
      <c r="G301" t="e">
        <f>VLOOKUP(A301,'HIER INVULLEN'!$A$13:$K$112,7,FALSE)</f>
        <v>#N/A</v>
      </c>
      <c r="H301" t="e">
        <f>VLOOKUP(A301,'HIER INVULLEN'!$A$13:$K$112,6,FALSE)</f>
        <v>#N/A</v>
      </c>
    </row>
    <row r="302" spans="1:8">
      <c r="A302" s="31">
        <f t="shared" si="14"/>
        <v>45830</v>
      </c>
      <c r="B302" s="3" t="e">
        <f>VLOOKUP(A302,'HIER INVULLEN'!$A$13:$K$112,2,FALSE)</f>
        <v>#N/A</v>
      </c>
      <c r="C302" t="e">
        <f>VLOOKUP(A302,'HIER INVULLEN'!$A$13:$K$112,3,FALSE)</f>
        <v>#N/A</v>
      </c>
      <c r="D302" t="e">
        <f t="shared" si="13"/>
        <v>#N/A</v>
      </c>
      <c r="E302" t="e">
        <f>VLOOKUP(A302,'HIER INVULLEN'!$A$13:$K$112,9,FALSE)</f>
        <v>#N/A</v>
      </c>
      <c r="F302" t="e">
        <f>VLOOKUP(A302,'HIER INVULLEN'!$A$13:$K$112,8,FALSE)</f>
        <v>#N/A</v>
      </c>
      <c r="G302" t="e">
        <f>VLOOKUP(A302,'HIER INVULLEN'!$A$13:$K$112,7,FALSE)</f>
        <v>#N/A</v>
      </c>
      <c r="H302" t="e">
        <f>VLOOKUP(A302,'HIER INVULLEN'!$A$13:$K$112,6,FALSE)</f>
        <v>#N/A</v>
      </c>
    </row>
    <row r="303" spans="1:8">
      <c r="A303" s="31">
        <f t="shared" si="14"/>
        <v>45831</v>
      </c>
      <c r="B303" s="3" t="e">
        <f>VLOOKUP(A303,'HIER INVULLEN'!$A$13:$K$112,2,FALSE)</f>
        <v>#N/A</v>
      </c>
      <c r="C303" t="e">
        <f>VLOOKUP(A303,'HIER INVULLEN'!$A$13:$K$112,3,FALSE)</f>
        <v>#N/A</v>
      </c>
      <c r="D303" t="e">
        <f t="shared" si="13"/>
        <v>#N/A</v>
      </c>
      <c r="E303" t="e">
        <f>VLOOKUP(A303,'HIER INVULLEN'!$A$13:$K$112,9,FALSE)</f>
        <v>#N/A</v>
      </c>
      <c r="F303" t="e">
        <f>VLOOKUP(A303,'HIER INVULLEN'!$A$13:$K$112,8,FALSE)</f>
        <v>#N/A</v>
      </c>
      <c r="G303" t="e">
        <f>VLOOKUP(A303,'HIER INVULLEN'!$A$13:$K$112,7,FALSE)</f>
        <v>#N/A</v>
      </c>
      <c r="H303" t="e">
        <f>VLOOKUP(A303,'HIER INVULLEN'!$A$13:$K$112,6,FALSE)</f>
        <v>#N/A</v>
      </c>
    </row>
    <row r="304" spans="1:8">
      <c r="A304" s="31">
        <f t="shared" si="14"/>
        <v>45832</v>
      </c>
      <c r="B304" s="3" t="e">
        <f>VLOOKUP(A304,'HIER INVULLEN'!$A$13:$K$112,2,FALSE)</f>
        <v>#N/A</v>
      </c>
      <c r="C304" t="e">
        <f>VLOOKUP(A304,'HIER INVULLEN'!$A$13:$K$112,3,FALSE)</f>
        <v>#N/A</v>
      </c>
      <c r="D304" t="e">
        <f t="shared" si="13"/>
        <v>#N/A</v>
      </c>
      <c r="E304" t="e">
        <f>VLOOKUP(A304,'HIER INVULLEN'!$A$13:$K$112,9,FALSE)</f>
        <v>#N/A</v>
      </c>
      <c r="F304" t="e">
        <f>VLOOKUP(A304,'HIER INVULLEN'!$A$13:$K$112,8,FALSE)</f>
        <v>#N/A</v>
      </c>
      <c r="G304" t="e">
        <f>VLOOKUP(A304,'HIER INVULLEN'!$A$13:$K$112,7,FALSE)</f>
        <v>#N/A</v>
      </c>
      <c r="H304" t="e">
        <f>VLOOKUP(A304,'HIER INVULLEN'!$A$13:$K$112,6,FALSE)</f>
        <v>#N/A</v>
      </c>
    </row>
    <row r="305" spans="1:8">
      <c r="A305" s="31">
        <f t="shared" si="14"/>
        <v>45833</v>
      </c>
      <c r="B305" s="3" t="e">
        <f>VLOOKUP(A305,'HIER INVULLEN'!$A$13:$K$112,2,FALSE)</f>
        <v>#N/A</v>
      </c>
      <c r="C305" t="e">
        <f>VLOOKUP(A305,'HIER INVULLEN'!$A$13:$K$112,3,FALSE)</f>
        <v>#N/A</v>
      </c>
      <c r="D305" t="e">
        <f t="shared" si="13"/>
        <v>#N/A</v>
      </c>
      <c r="E305" t="e">
        <f>VLOOKUP(A305,'HIER INVULLEN'!$A$13:$K$112,9,FALSE)</f>
        <v>#N/A</v>
      </c>
      <c r="F305" t="e">
        <f>VLOOKUP(A305,'HIER INVULLEN'!$A$13:$K$112,8,FALSE)</f>
        <v>#N/A</v>
      </c>
      <c r="G305" t="e">
        <f>VLOOKUP(A305,'HIER INVULLEN'!$A$13:$K$112,7,FALSE)</f>
        <v>#N/A</v>
      </c>
      <c r="H305" t="e">
        <f>VLOOKUP(A305,'HIER INVULLEN'!$A$13:$K$112,6,FALSE)</f>
        <v>#N/A</v>
      </c>
    </row>
    <row r="306" spans="1:8">
      <c r="A306" s="31">
        <f t="shared" si="14"/>
        <v>45834</v>
      </c>
      <c r="B306" s="3" t="e">
        <f>VLOOKUP(A306,'HIER INVULLEN'!$A$13:$K$112,2,FALSE)</f>
        <v>#N/A</v>
      </c>
      <c r="C306" t="e">
        <f>VLOOKUP(A306,'HIER INVULLEN'!$A$13:$K$112,3,FALSE)</f>
        <v>#N/A</v>
      </c>
      <c r="D306" t="e">
        <f t="shared" si="13"/>
        <v>#N/A</v>
      </c>
      <c r="E306" t="e">
        <f>VLOOKUP(A306,'HIER INVULLEN'!$A$13:$K$112,9,FALSE)</f>
        <v>#N/A</v>
      </c>
      <c r="F306" t="e">
        <f>VLOOKUP(A306,'HIER INVULLEN'!$A$13:$K$112,8,FALSE)</f>
        <v>#N/A</v>
      </c>
      <c r="G306" t="e">
        <f>VLOOKUP(A306,'HIER INVULLEN'!$A$13:$K$112,7,FALSE)</f>
        <v>#N/A</v>
      </c>
      <c r="H306" t="e">
        <f>VLOOKUP(A306,'HIER INVULLEN'!$A$13:$K$112,6,FALSE)</f>
        <v>#N/A</v>
      </c>
    </row>
    <row r="307" spans="1:8">
      <c r="A307" s="31">
        <f t="shared" si="14"/>
        <v>45835</v>
      </c>
      <c r="B307" s="3" t="e">
        <f>VLOOKUP(A307,'HIER INVULLEN'!$A$13:$K$112,2,FALSE)</f>
        <v>#N/A</v>
      </c>
      <c r="C307" t="e">
        <f>VLOOKUP(A307,'HIER INVULLEN'!$A$13:$K$112,3,FALSE)</f>
        <v>#N/A</v>
      </c>
      <c r="D307" t="e">
        <f t="shared" si="13"/>
        <v>#N/A</v>
      </c>
      <c r="E307" t="e">
        <f>VLOOKUP(A307,'HIER INVULLEN'!$A$13:$K$112,9,FALSE)</f>
        <v>#N/A</v>
      </c>
      <c r="F307" t="e">
        <f>VLOOKUP(A307,'HIER INVULLEN'!$A$13:$K$112,8,FALSE)</f>
        <v>#N/A</v>
      </c>
      <c r="G307" t="e">
        <f>VLOOKUP(A307,'HIER INVULLEN'!$A$13:$K$112,7,FALSE)</f>
        <v>#N/A</v>
      </c>
      <c r="H307" t="e">
        <f>VLOOKUP(A307,'HIER INVULLEN'!$A$13:$K$112,6,FALSE)</f>
        <v>#N/A</v>
      </c>
    </row>
    <row r="308" spans="1:8">
      <c r="A308" s="31">
        <f t="shared" si="14"/>
        <v>45836</v>
      </c>
      <c r="B308" s="3" t="e">
        <f>VLOOKUP(A308,'HIER INVULLEN'!$A$13:$K$112,2,FALSE)</f>
        <v>#N/A</v>
      </c>
      <c r="C308" t="e">
        <f>VLOOKUP(A308,'HIER INVULLEN'!$A$13:$K$112,3,FALSE)</f>
        <v>#N/A</v>
      </c>
      <c r="D308" t="e">
        <f t="shared" si="13"/>
        <v>#N/A</v>
      </c>
      <c r="E308" t="e">
        <f>VLOOKUP(A308,'HIER INVULLEN'!$A$13:$K$112,9,FALSE)</f>
        <v>#N/A</v>
      </c>
      <c r="F308" t="e">
        <f>VLOOKUP(A308,'HIER INVULLEN'!$A$13:$K$112,8,FALSE)</f>
        <v>#N/A</v>
      </c>
      <c r="G308" t="e">
        <f>VLOOKUP(A308,'HIER INVULLEN'!$A$13:$K$112,7,FALSE)</f>
        <v>#N/A</v>
      </c>
      <c r="H308" t="e">
        <f>VLOOKUP(A308,'HIER INVULLEN'!$A$13:$K$112,6,FALSE)</f>
        <v>#N/A</v>
      </c>
    </row>
    <row r="309" spans="1:8">
      <c r="A309" s="31">
        <f t="shared" si="14"/>
        <v>45837</v>
      </c>
      <c r="B309" s="3" t="e">
        <f>VLOOKUP(A309,'HIER INVULLEN'!$A$13:$K$112,2,FALSE)</f>
        <v>#N/A</v>
      </c>
      <c r="C309" t="e">
        <f>VLOOKUP(A309,'HIER INVULLEN'!$A$13:$K$112,3,FALSE)</f>
        <v>#N/A</v>
      </c>
      <c r="D309" t="e">
        <f t="shared" si="13"/>
        <v>#N/A</v>
      </c>
      <c r="E309" t="e">
        <f>VLOOKUP(A309,'HIER INVULLEN'!$A$13:$K$112,9,FALSE)</f>
        <v>#N/A</v>
      </c>
      <c r="F309" t="e">
        <f>VLOOKUP(A309,'HIER INVULLEN'!$A$13:$K$112,8,FALSE)</f>
        <v>#N/A</v>
      </c>
      <c r="G309" t="e">
        <f>VLOOKUP(A309,'HIER INVULLEN'!$A$13:$K$112,7,FALSE)</f>
        <v>#N/A</v>
      </c>
      <c r="H309" t="e">
        <f>VLOOKUP(A309,'HIER INVULLEN'!$A$13:$K$112,6,FALSE)</f>
        <v>#N/A</v>
      </c>
    </row>
    <row r="310" spans="1:8">
      <c r="A310" s="31">
        <f t="shared" si="14"/>
        <v>45838</v>
      </c>
      <c r="B310" s="3" t="e">
        <f>VLOOKUP(A310,'HIER INVULLEN'!$A$13:$K$112,2,FALSE)</f>
        <v>#N/A</v>
      </c>
      <c r="C310" t="e">
        <f>VLOOKUP(A310,'HIER INVULLEN'!$A$13:$K$112,3,FALSE)</f>
        <v>#N/A</v>
      </c>
      <c r="D310" t="e">
        <f t="shared" si="13"/>
        <v>#N/A</v>
      </c>
      <c r="E310" t="e">
        <f>VLOOKUP(A310,'HIER INVULLEN'!$A$13:$K$112,9,FALSE)</f>
        <v>#N/A</v>
      </c>
      <c r="F310" t="e">
        <f>VLOOKUP(A310,'HIER INVULLEN'!$A$13:$K$112,8,FALSE)</f>
        <v>#N/A</v>
      </c>
      <c r="G310" t="e">
        <f>VLOOKUP(A310,'HIER INVULLEN'!$A$13:$K$112,7,FALSE)</f>
        <v>#N/A</v>
      </c>
      <c r="H310" t="e">
        <f>VLOOKUP(A310,'HIER INVULLEN'!$A$13:$K$112,6,FALSE)</f>
        <v>#N/A</v>
      </c>
    </row>
    <row r="311" spans="1:8">
      <c r="A311" s="31">
        <f t="shared" si="14"/>
        <v>45839</v>
      </c>
      <c r="B311" s="3" t="e">
        <f>VLOOKUP(A311,'HIER INVULLEN'!$A$13:$K$112,2,FALSE)</f>
        <v>#N/A</v>
      </c>
      <c r="C311" t="e">
        <f>VLOOKUP(A311,'HIER INVULLEN'!$A$13:$K$112,3,FALSE)</f>
        <v>#N/A</v>
      </c>
      <c r="D311" t="e">
        <f t="shared" si="13"/>
        <v>#N/A</v>
      </c>
      <c r="E311" t="e">
        <f>VLOOKUP(A311,'HIER INVULLEN'!$A$13:$K$112,9,FALSE)</f>
        <v>#N/A</v>
      </c>
      <c r="F311" t="e">
        <f>VLOOKUP(A311,'HIER INVULLEN'!$A$13:$K$112,8,FALSE)</f>
        <v>#N/A</v>
      </c>
      <c r="G311" t="e">
        <f>VLOOKUP(A311,'HIER INVULLEN'!$A$13:$K$112,7,FALSE)</f>
        <v>#N/A</v>
      </c>
      <c r="H311" t="e">
        <f>VLOOKUP(A311,'HIER INVULLEN'!$A$13:$K$112,6,FALSE)</f>
        <v>#N/A</v>
      </c>
    </row>
    <row r="312" spans="1:8">
      <c r="A312" s="31">
        <f t="shared" si="14"/>
        <v>45840</v>
      </c>
      <c r="B312" s="3" t="e">
        <f>VLOOKUP(A312,'HIER INVULLEN'!$A$13:$K$112,2,FALSE)</f>
        <v>#N/A</v>
      </c>
      <c r="C312" t="e">
        <f>VLOOKUP(A312,'HIER INVULLEN'!$A$13:$K$112,3,FALSE)</f>
        <v>#N/A</v>
      </c>
      <c r="D312" t="e">
        <f t="shared" si="13"/>
        <v>#N/A</v>
      </c>
      <c r="E312" t="e">
        <f>VLOOKUP(A312,'HIER INVULLEN'!$A$13:$K$112,9,FALSE)</f>
        <v>#N/A</v>
      </c>
      <c r="F312" t="e">
        <f>VLOOKUP(A312,'HIER INVULLEN'!$A$13:$K$112,8,FALSE)</f>
        <v>#N/A</v>
      </c>
      <c r="G312" t="e">
        <f>VLOOKUP(A312,'HIER INVULLEN'!$A$13:$K$112,7,FALSE)</f>
        <v>#N/A</v>
      </c>
      <c r="H312" t="e">
        <f>VLOOKUP(A312,'HIER INVULLEN'!$A$13:$K$112,6,FALSE)</f>
        <v>#N/A</v>
      </c>
    </row>
    <row r="313" spans="1:8">
      <c r="A313" s="31">
        <f t="shared" si="14"/>
        <v>45841</v>
      </c>
      <c r="B313" s="3" t="e">
        <f>VLOOKUP(A313,'HIER INVULLEN'!$A$13:$K$112,2,FALSE)</f>
        <v>#N/A</v>
      </c>
      <c r="C313" t="e">
        <f>VLOOKUP(A313,'HIER INVULLEN'!$A$13:$K$112,3,FALSE)</f>
        <v>#N/A</v>
      </c>
      <c r="D313" t="e">
        <f t="shared" si="13"/>
        <v>#N/A</v>
      </c>
      <c r="E313" t="e">
        <f>VLOOKUP(A313,'HIER INVULLEN'!$A$13:$K$112,9,FALSE)</f>
        <v>#N/A</v>
      </c>
      <c r="F313" t="e">
        <f>VLOOKUP(A313,'HIER INVULLEN'!$A$13:$K$112,8,FALSE)</f>
        <v>#N/A</v>
      </c>
      <c r="G313" t="e">
        <f>VLOOKUP(A313,'HIER INVULLEN'!$A$13:$K$112,7,FALSE)</f>
        <v>#N/A</v>
      </c>
      <c r="H313" t="e">
        <f>VLOOKUP(A313,'HIER INVULLEN'!$A$13:$K$112,6,FALSE)</f>
        <v>#N/A</v>
      </c>
    </row>
    <row r="314" spans="1:8">
      <c r="A314" s="31">
        <f t="shared" si="14"/>
        <v>45842</v>
      </c>
      <c r="B314" s="3" t="e">
        <f>VLOOKUP(A314,'HIER INVULLEN'!$A$13:$K$112,2,FALSE)</f>
        <v>#N/A</v>
      </c>
      <c r="C314" t="e">
        <f>VLOOKUP(A314,'HIER INVULLEN'!$A$13:$K$112,3,FALSE)</f>
        <v>#N/A</v>
      </c>
      <c r="D314" t="e">
        <f t="shared" si="13"/>
        <v>#N/A</v>
      </c>
      <c r="E314" t="e">
        <f>VLOOKUP(A314,'HIER INVULLEN'!$A$13:$K$112,9,FALSE)</f>
        <v>#N/A</v>
      </c>
      <c r="F314" t="e">
        <f>VLOOKUP(A314,'HIER INVULLEN'!$A$13:$K$112,8,FALSE)</f>
        <v>#N/A</v>
      </c>
      <c r="G314" t="e">
        <f>VLOOKUP(A314,'HIER INVULLEN'!$A$13:$K$112,7,FALSE)</f>
        <v>#N/A</v>
      </c>
      <c r="H314" t="e">
        <f>VLOOKUP(A314,'HIER INVULLEN'!$A$13:$K$112,6,FALSE)</f>
        <v>#N/A</v>
      </c>
    </row>
    <row r="315" spans="1:8">
      <c r="A315" s="31">
        <f t="shared" si="14"/>
        <v>45843</v>
      </c>
      <c r="B315" s="3" t="e">
        <f>VLOOKUP(A315,'HIER INVULLEN'!$A$13:$K$112,2,FALSE)</f>
        <v>#N/A</v>
      </c>
      <c r="C315" t="e">
        <f>VLOOKUP(A315,'HIER INVULLEN'!$A$13:$K$112,3,FALSE)</f>
        <v>#N/A</v>
      </c>
      <c r="D315" t="e">
        <f t="shared" si="13"/>
        <v>#N/A</v>
      </c>
      <c r="E315" t="e">
        <f>VLOOKUP(A315,'HIER INVULLEN'!$A$13:$K$112,9,FALSE)</f>
        <v>#N/A</v>
      </c>
      <c r="F315" t="e">
        <f>VLOOKUP(A315,'HIER INVULLEN'!$A$13:$K$112,8,FALSE)</f>
        <v>#N/A</v>
      </c>
      <c r="G315" t="e">
        <f>VLOOKUP(A315,'HIER INVULLEN'!$A$13:$K$112,7,FALSE)</f>
        <v>#N/A</v>
      </c>
      <c r="H315" t="e">
        <f>VLOOKUP(A315,'HIER INVULLEN'!$A$13:$K$112,6,FALSE)</f>
        <v>#N/A</v>
      </c>
    </row>
    <row r="316" spans="1:8">
      <c r="A316" s="31">
        <f t="shared" si="14"/>
        <v>45844</v>
      </c>
      <c r="B316" s="3" t="e">
        <f>VLOOKUP(A316,'HIER INVULLEN'!$A$13:$K$112,2,FALSE)</f>
        <v>#N/A</v>
      </c>
      <c r="C316" t="e">
        <f>VLOOKUP(A316,'HIER INVULLEN'!$A$13:$K$112,3,FALSE)</f>
        <v>#N/A</v>
      </c>
      <c r="D316" t="e">
        <f t="shared" si="13"/>
        <v>#N/A</v>
      </c>
      <c r="E316" t="e">
        <f>VLOOKUP(A316,'HIER INVULLEN'!$A$13:$K$112,9,FALSE)</f>
        <v>#N/A</v>
      </c>
      <c r="F316" t="e">
        <f>VLOOKUP(A316,'HIER INVULLEN'!$A$13:$K$112,8,FALSE)</f>
        <v>#N/A</v>
      </c>
      <c r="G316" t="e">
        <f>VLOOKUP(A316,'HIER INVULLEN'!$A$13:$K$112,7,FALSE)</f>
        <v>#N/A</v>
      </c>
      <c r="H316" t="e">
        <f>VLOOKUP(A316,'HIER INVULLEN'!$A$13:$K$112,6,FALSE)</f>
        <v>#N/A</v>
      </c>
    </row>
    <row r="317" spans="1:8">
      <c r="A317" s="31">
        <f t="shared" si="14"/>
        <v>45845</v>
      </c>
      <c r="B317" s="3" t="e">
        <f>VLOOKUP(A317,'HIER INVULLEN'!$A$13:$K$112,2,FALSE)</f>
        <v>#N/A</v>
      </c>
      <c r="C317" t="e">
        <f>VLOOKUP(A317,'HIER INVULLEN'!$A$13:$K$112,3,FALSE)</f>
        <v>#N/A</v>
      </c>
      <c r="D317" t="e">
        <f t="shared" si="13"/>
        <v>#N/A</v>
      </c>
      <c r="E317" t="e">
        <f>VLOOKUP(A317,'HIER INVULLEN'!$A$13:$K$112,9,FALSE)</f>
        <v>#N/A</v>
      </c>
      <c r="F317" t="e">
        <f>VLOOKUP(A317,'HIER INVULLEN'!$A$13:$K$112,8,FALSE)</f>
        <v>#N/A</v>
      </c>
      <c r="G317" t="e">
        <f>VLOOKUP(A317,'HIER INVULLEN'!$A$13:$K$112,7,FALSE)</f>
        <v>#N/A</v>
      </c>
      <c r="H317" t="e">
        <f>VLOOKUP(A317,'HIER INVULLEN'!$A$13:$K$112,6,FALSE)</f>
        <v>#N/A</v>
      </c>
    </row>
    <row r="318" spans="1:8">
      <c r="A318" s="31">
        <f t="shared" si="14"/>
        <v>45846</v>
      </c>
      <c r="B318" s="3" t="e">
        <f>VLOOKUP(A318,'HIER INVULLEN'!$A$13:$K$112,2,FALSE)</f>
        <v>#N/A</v>
      </c>
      <c r="C318" t="e">
        <f>VLOOKUP(A318,'HIER INVULLEN'!$A$13:$K$112,3,FALSE)</f>
        <v>#N/A</v>
      </c>
      <c r="D318" t="e">
        <f t="shared" si="13"/>
        <v>#N/A</v>
      </c>
      <c r="E318" t="e">
        <f>VLOOKUP(A318,'HIER INVULLEN'!$A$13:$K$112,9,FALSE)</f>
        <v>#N/A</v>
      </c>
      <c r="F318" t="e">
        <f>VLOOKUP(A318,'HIER INVULLEN'!$A$13:$K$112,8,FALSE)</f>
        <v>#N/A</v>
      </c>
      <c r="G318" t="e">
        <f>VLOOKUP(A318,'HIER INVULLEN'!$A$13:$K$112,7,FALSE)</f>
        <v>#N/A</v>
      </c>
      <c r="H318" t="e">
        <f>VLOOKUP(A318,'HIER INVULLEN'!$A$13:$K$112,6,FALSE)</f>
        <v>#N/A</v>
      </c>
    </row>
    <row r="319" spans="1:8">
      <c r="A319" s="31">
        <f t="shared" si="14"/>
        <v>45847</v>
      </c>
      <c r="B319" s="3" t="e">
        <f>VLOOKUP(A319,'HIER INVULLEN'!$A$13:$K$112,2,FALSE)</f>
        <v>#N/A</v>
      </c>
      <c r="C319" t="e">
        <f>VLOOKUP(A319,'HIER INVULLEN'!$A$13:$K$112,3,FALSE)</f>
        <v>#N/A</v>
      </c>
      <c r="D319" t="e">
        <f t="shared" si="13"/>
        <v>#N/A</v>
      </c>
      <c r="E319" t="e">
        <f>VLOOKUP(A319,'HIER INVULLEN'!$A$13:$K$112,9,FALSE)</f>
        <v>#N/A</v>
      </c>
      <c r="F319" t="e">
        <f>VLOOKUP(A319,'HIER INVULLEN'!$A$13:$K$112,8,FALSE)</f>
        <v>#N/A</v>
      </c>
      <c r="G319" t="e">
        <f>VLOOKUP(A319,'HIER INVULLEN'!$A$13:$K$112,7,FALSE)</f>
        <v>#N/A</v>
      </c>
      <c r="H319" t="e">
        <f>VLOOKUP(A319,'HIER INVULLEN'!$A$13:$K$112,6,FALSE)</f>
        <v>#N/A</v>
      </c>
    </row>
    <row r="320" spans="1:8">
      <c r="A320" s="31">
        <f t="shared" si="14"/>
        <v>45848</v>
      </c>
      <c r="B320" s="3" t="e">
        <f>VLOOKUP(A320,'HIER INVULLEN'!$A$13:$K$112,2,FALSE)</f>
        <v>#N/A</v>
      </c>
      <c r="C320" t="e">
        <f>VLOOKUP(A320,'HIER INVULLEN'!$A$13:$K$112,3,FALSE)</f>
        <v>#N/A</v>
      </c>
      <c r="D320" t="e">
        <f t="shared" si="13"/>
        <v>#N/A</v>
      </c>
      <c r="E320" t="e">
        <f>VLOOKUP(A320,'HIER INVULLEN'!$A$13:$K$112,9,FALSE)</f>
        <v>#N/A</v>
      </c>
      <c r="F320" t="e">
        <f>VLOOKUP(A320,'HIER INVULLEN'!$A$13:$K$112,8,FALSE)</f>
        <v>#N/A</v>
      </c>
      <c r="G320" t="e">
        <f>VLOOKUP(A320,'HIER INVULLEN'!$A$13:$K$112,7,FALSE)</f>
        <v>#N/A</v>
      </c>
      <c r="H320" t="e">
        <f>VLOOKUP(A320,'HIER INVULLEN'!$A$13:$K$112,6,FALSE)</f>
        <v>#N/A</v>
      </c>
    </row>
    <row r="321" spans="1:8">
      <c r="A321" s="31">
        <f t="shared" si="14"/>
        <v>45849</v>
      </c>
      <c r="B321" s="3" t="e">
        <f>VLOOKUP(A321,'HIER INVULLEN'!$A$13:$K$112,2,FALSE)</f>
        <v>#N/A</v>
      </c>
      <c r="C321" t="e">
        <f>VLOOKUP(A321,'HIER INVULLEN'!$A$13:$K$112,3,FALSE)</f>
        <v>#N/A</v>
      </c>
      <c r="D321" t="e">
        <f t="shared" si="13"/>
        <v>#N/A</v>
      </c>
      <c r="E321" t="e">
        <f>VLOOKUP(A321,'HIER INVULLEN'!$A$13:$K$112,9,FALSE)</f>
        <v>#N/A</v>
      </c>
      <c r="F321" t="e">
        <f>VLOOKUP(A321,'HIER INVULLEN'!$A$13:$K$112,8,FALSE)</f>
        <v>#N/A</v>
      </c>
      <c r="G321" t="e">
        <f>VLOOKUP(A321,'HIER INVULLEN'!$A$13:$K$112,7,FALSE)</f>
        <v>#N/A</v>
      </c>
      <c r="H321" t="e">
        <f>VLOOKUP(A321,'HIER INVULLEN'!$A$13:$K$112,6,FALSE)</f>
        <v>#N/A</v>
      </c>
    </row>
    <row r="322" spans="1:8">
      <c r="A322" s="31">
        <f t="shared" si="14"/>
        <v>45850</v>
      </c>
      <c r="B322" s="3" t="e">
        <f>VLOOKUP(A322,'HIER INVULLEN'!$A$13:$K$112,2,FALSE)</f>
        <v>#N/A</v>
      </c>
      <c r="C322" t="e">
        <f>VLOOKUP(A322,'HIER INVULLEN'!$A$13:$K$112,3,FALSE)</f>
        <v>#N/A</v>
      </c>
      <c r="D322" t="e">
        <f t="shared" si="13"/>
        <v>#N/A</v>
      </c>
      <c r="E322" t="e">
        <f>VLOOKUP(A322,'HIER INVULLEN'!$A$13:$K$112,9,FALSE)</f>
        <v>#N/A</v>
      </c>
      <c r="F322" t="e">
        <f>VLOOKUP(A322,'HIER INVULLEN'!$A$13:$K$112,8,FALSE)</f>
        <v>#N/A</v>
      </c>
      <c r="G322" t="e">
        <f>VLOOKUP(A322,'HIER INVULLEN'!$A$13:$K$112,7,FALSE)</f>
        <v>#N/A</v>
      </c>
      <c r="H322" t="e">
        <f>VLOOKUP(A322,'HIER INVULLEN'!$A$13:$K$112,6,FALSE)</f>
        <v>#N/A</v>
      </c>
    </row>
    <row r="323" spans="1:8">
      <c r="A323" s="31">
        <f t="shared" si="14"/>
        <v>45851</v>
      </c>
      <c r="B323" s="3" t="e">
        <f>VLOOKUP(A323,'HIER INVULLEN'!$A$13:$K$112,2,FALSE)</f>
        <v>#N/A</v>
      </c>
      <c r="C323" t="e">
        <f>VLOOKUP(A323,'HIER INVULLEN'!$A$13:$K$112,3,FALSE)</f>
        <v>#N/A</v>
      </c>
      <c r="D323" t="e">
        <f t="shared" si="13"/>
        <v>#N/A</v>
      </c>
      <c r="E323" t="e">
        <f>VLOOKUP(A323,'HIER INVULLEN'!$A$13:$K$112,9,FALSE)</f>
        <v>#N/A</v>
      </c>
      <c r="F323" t="e">
        <f>VLOOKUP(A323,'HIER INVULLEN'!$A$13:$K$112,8,FALSE)</f>
        <v>#N/A</v>
      </c>
      <c r="G323" t="e">
        <f>VLOOKUP(A323,'HIER INVULLEN'!$A$13:$K$112,7,FALSE)</f>
        <v>#N/A</v>
      </c>
      <c r="H323" t="e">
        <f>VLOOKUP(A323,'HIER INVULLEN'!$A$13:$K$112,6,FALSE)</f>
        <v>#N/A</v>
      </c>
    </row>
    <row r="324" spans="1:8">
      <c r="A324" s="31">
        <f t="shared" si="14"/>
        <v>45852</v>
      </c>
      <c r="B324" s="3" t="e">
        <f>VLOOKUP(A324,'HIER INVULLEN'!$A$13:$K$112,2,FALSE)</f>
        <v>#N/A</v>
      </c>
      <c r="C324" t="e">
        <f>VLOOKUP(A324,'HIER INVULLEN'!$A$13:$K$112,3,FALSE)</f>
        <v>#N/A</v>
      </c>
      <c r="D324" t="e">
        <f t="shared" si="13"/>
        <v>#N/A</v>
      </c>
      <c r="E324" t="e">
        <f>VLOOKUP(A324,'HIER INVULLEN'!$A$13:$K$112,9,FALSE)</f>
        <v>#N/A</v>
      </c>
      <c r="F324" t="e">
        <f>VLOOKUP(A324,'HIER INVULLEN'!$A$13:$K$112,8,FALSE)</f>
        <v>#N/A</v>
      </c>
      <c r="G324" t="e">
        <f>VLOOKUP(A324,'HIER INVULLEN'!$A$13:$K$112,7,FALSE)</f>
        <v>#N/A</v>
      </c>
      <c r="H324" t="e">
        <f>VLOOKUP(A324,'HIER INVULLEN'!$A$13:$K$112,6,FALSE)</f>
        <v>#N/A</v>
      </c>
    </row>
    <row r="325" spans="1:8">
      <c r="A325" s="31">
        <f t="shared" si="14"/>
        <v>45853</v>
      </c>
      <c r="B325" s="3" t="e">
        <f>VLOOKUP(A325,'HIER INVULLEN'!$A$13:$K$112,2,FALSE)</f>
        <v>#N/A</v>
      </c>
      <c r="C325" t="e">
        <f>VLOOKUP(A325,'HIER INVULLEN'!$A$13:$K$112,3,FALSE)</f>
        <v>#N/A</v>
      </c>
      <c r="D325" t="e">
        <f t="shared" si="13"/>
        <v>#N/A</v>
      </c>
      <c r="E325" t="e">
        <f>VLOOKUP(A325,'HIER INVULLEN'!$A$13:$K$112,9,FALSE)</f>
        <v>#N/A</v>
      </c>
      <c r="F325" t="e">
        <f>VLOOKUP(A325,'HIER INVULLEN'!$A$13:$K$112,8,FALSE)</f>
        <v>#N/A</v>
      </c>
      <c r="G325" t="e">
        <f>VLOOKUP(A325,'HIER INVULLEN'!$A$13:$K$112,7,FALSE)</f>
        <v>#N/A</v>
      </c>
      <c r="H325" t="e">
        <f>VLOOKUP(A325,'HIER INVULLEN'!$A$13:$K$112,6,FALSE)</f>
        <v>#N/A</v>
      </c>
    </row>
    <row r="326" spans="1:8">
      <c r="A326" s="31">
        <f t="shared" si="14"/>
        <v>45854</v>
      </c>
      <c r="B326" s="3" t="e">
        <f>VLOOKUP(A326,'HIER INVULLEN'!$A$13:$K$112,2,FALSE)</f>
        <v>#N/A</v>
      </c>
      <c r="C326" t="e">
        <f>VLOOKUP(A326,'HIER INVULLEN'!$A$13:$K$112,3,FALSE)</f>
        <v>#N/A</v>
      </c>
      <c r="D326" t="e">
        <f t="shared" si="13"/>
        <v>#N/A</v>
      </c>
      <c r="E326" t="e">
        <f>VLOOKUP(A326,'HIER INVULLEN'!$A$13:$K$112,9,FALSE)</f>
        <v>#N/A</v>
      </c>
      <c r="F326" t="e">
        <f>VLOOKUP(A326,'HIER INVULLEN'!$A$13:$K$112,8,FALSE)</f>
        <v>#N/A</v>
      </c>
      <c r="G326" t="e">
        <f>VLOOKUP(A326,'HIER INVULLEN'!$A$13:$K$112,7,FALSE)</f>
        <v>#N/A</v>
      </c>
      <c r="H326" t="e">
        <f>VLOOKUP(A326,'HIER INVULLEN'!$A$13:$K$112,6,FALSE)</f>
        <v>#N/A</v>
      </c>
    </row>
    <row r="327" spans="1:8">
      <c r="A327" s="31">
        <f t="shared" si="14"/>
        <v>45855</v>
      </c>
      <c r="B327" s="3" t="e">
        <f>VLOOKUP(A327,'HIER INVULLEN'!$A$13:$K$112,2,FALSE)</f>
        <v>#N/A</v>
      </c>
      <c r="C327" t="e">
        <f>VLOOKUP(A327,'HIER INVULLEN'!$A$13:$K$112,3,FALSE)</f>
        <v>#N/A</v>
      </c>
      <c r="D327" t="e">
        <f t="shared" si="13"/>
        <v>#N/A</v>
      </c>
      <c r="E327" t="e">
        <f>VLOOKUP(A327,'HIER INVULLEN'!$A$13:$K$112,9,FALSE)</f>
        <v>#N/A</v>
      </c>
      <c r="F327" t="e">
        <f>VLOOKUP(A327,'HIER INVULLEN'!$A$13:$K$112,8,FALSE)</f>
        <v>#N/A</v>
      </c>
      <c r="G327" t="e">
        <f>VLOOKUP(A327,'HIER INVULLEN'!$A$13:$K$112,7,FALSE)</f>
        <v>#N/A</v>
      </c>
      <c r="H327" t="e">
        <f>VLOOKUP(A327,'HIER INVULLEN'!$A$13:$K$112,6,FALSE)</f>
        <v>#N/A</v>
      </c>
    </row>
    <row r="328" spans="1:8">
      <c r="A328" s="31">
        <f t="shared" si="14"/>
        <v>45856</v>
      </c>
      <c r="B328" s="3" t="e">
        <f>VLOOKUP(A328,'HIER INVULLEN'!$A$13:$K$112,2,FALSE)</f>
        <v>#N/A</v>
      </c>
      <c r="C328" t="e">
        <f>VLOOKUP(A328,'HIER INVULLEN'!$A$13:$K$112,3,FALSE)</f>
        <v>#N/A</v>
      </c>
      <c r="D328" t="e">
        <f t="shared" si="13"/>
        <v>#N/A</v>
      </c>
      <c r="E328" t="e">
        <f>VLOOKUP(A328,'HIER INVULLEN'!$A$13:$K$112,9,FALSE)</f>
        <v>#N/A</v>
      </c>
      <c r="F328" t="e">
        <f>VLOOKUP(A328,'HIER INVULLEN'!$A$13:$K$112,8,FALSE)</f>
        <v>#N/A</v>
      </c>
      <c r="G328" t="e">
        <f>VLOOKUP(A328,'HIER INVULLEN'!$A$13:$K$112,7,FALSE)</f>
        <v>#N/A</v>
      </c>
      <c r="H328" t="e">
        <f>VLOOKUP(A328,'HIER INVULLEN'!$A$13:$K$112,6,FALSE)</f>
        <v>#N/A</v>
      </c>
    </row>
    <row r="329" spans="1:8">
      <c r="A329" s="31">
        <f t="shared" si="14"/>
        <v>45857</v>
      </c>
      <c r="B329" s="3" t="e">
        <f>VLOOKUP(A329,'HIER INVULLEN'!$A$13:$K$112,2,FALSE)</f>
        <v>#N/A</v>
      </c>
      <c r="C329" t="e">
        <f>VLOOKUP(A329,'HIER INVULLEN'!$A$13:$K$112,3,FALSE)</f>
        <v>#N/A</v>
      </c>
      <c r="D329" t="e">
        <f t="shared" ref="D329:D392" si="15">B329-A329+1</f>
        <v>#N/A</v>
      </c>
      <c r="E329" t="e">
        <f>VLOOKUP(A329,'HIER INVULLEN'!$A$13:$K$112,9,FALSE)</f>
        <v>#N/A</v>
      </c>
      <c r="F329" t="e">
        <f>VLOOKUP(A329,'HIER INVULLEN'!$A$13:$K$112,8,FALSE)</f>
        <v>#N/A</v>
      </c>
      <c r="G329" t="e">
        <f>VLOOKUP(A329,'HIER INVULLEN'!$A$13:$K$112,7,FALSE)</f>
        <v>#N/A</v>
      </c>
      <c r="H329" t="e">
        <f>VLOOKUP(A329,'HIER INVULLEN'!$A$13:$K$112,6,FALSE)</f>
        <v>#N/A</v>
      </c>
    </row>
    <row r="330" spans="1:8">
      <c r="A330" s="31">
        <f t="shared" si="14"/>
        <v>45858</v>
      </c>
      <c r="B330" s="3" t="e">
        <f>VLOOKUP(A330,'HIER INVULLEN'!$A$13:$K$112,2,FALSE)</f>
        <v>#N/A</v>
      </c>
      <c r="C330" t="e">
        <f>VLOOKUP(A330,'HIER INVULLEN'!$A$13:$K$112,3,FALSE)</f>
        <v>#N/A</v>
      </c>
      <c r="D330" t="e">
        <f t="shared" si="15"/>
        <v>#N/A</v>
      </c>
      <c r="E330" t="e">
        <f>VLOOKUP(A330,'HIER INVULLEN'!$A$13:$K$112,9,FALSE)</f>
        <v>#N/A</v>
      </c>
      <c r="F330" t="e">
        <f>VLOOKUP(A330,'HIER INVULLEN'!$A$13:$K$112,8,FALSE)</f>
        <v>#N/A</v>
      </c>
      <c r="G330" t="e">
        <f>VLOOKUP(A330,'HIER INVULLEN'!$A$13:$K$112,7,FALSE)</f>
        <v>#N/A</v>
      </c>
      <c r="H330" t="e">
        <f>VLOOKUP(A330,'HIER INVULLEN'!$A$13:$K$112,6,FALSE)</f>
        <v>#N/A</v>
      </c>
    </row>
    <row r="331" spans="1:8">
      <c r="A331" s="31">
        <f t="shared" ref="A331:A394" si="16">A330+1</f>
        <v>45859</v>
      </c>
      <c r="B331" s="3" t="e">
        <f>VLOOKUP(A331,'HIER INVULLEN'!$A$13:$K$112,2,FALSE)</f>
        <v>#N/A</v>
      </c>
      <c r="C331" t="e">
        <f>VLOOKUP(A331,'HIER INVULLEN'!$A$13:$K$112,3,FALSE)</f>
        <v>#N/A</v>
      </c>
      <c r="D331" t="e">
        <f t="shared" si="15"/>
        <v>#N/A</v>
      </c>
      <c r="E331" t="e">
        <f>VLOOKUP(A331,'HIER INVULLEN'!$A$13:$K$112,9,FALSE)</f>
        <v>#N/A</v>
      </c>
      <c r="F331" t="e">
        <f>VLOOKUP(A331,'HIER INVULLEN'!$A$13:$K$112,8,FALSE)</f>
        <v>#N/A</v>
      </c>
      <c r="G331" t="e">
        <f>VLOOKUP(A331,'HIER INVULLEN'!$A$13:$K$112,7,FALSE)</f>
        <v>#N/A</v>
      </c>
      <c r="H331" t="e">
        <f>VLOOKUP(A331,'HIER INVULLEN'!$A$13:$K$112,6,FALSE)</f>
        <v>#N/A</v>
      </c>
    </row>
    <row r="332" spans="1:8">
      <c r="A332" s="31">
        <f t="shared" si="16"/>
        <v>45860</v>
      </c>
      <c r="B332" s="3" t="e">
        <f>VLOOKUP(A332,'HIER INVULLEN'!$A$13:$K$112,2,FALSE)</f>
        <v>#N/A</v>
      </c>
      <c r="C332" t="e">
        <f>VLOOKUP(A332,'HIER INVULLEN'!$A$13:$K$112,3,FALSE)</f>
        <v>#N/A</v>
      </c>
      <c r="D332" t="e">
        <f t="shared" si="15"/>
        <v>#N/A</v>
      </c>
      <c r="E332" t="e">
        <f>VLOOKUP(A332,'HIER INVULLEN'!$A$13:$K$112,9,FALSE)</f>
        <v>#N/A</v>
      </c>
      <c r="F332" t="e">
        <f>VLOOKUP(A332,'HIER INVULLEN'!$A$13:$K$112,8,FALSE)</f>
        <v>#N/A</v>
      </c>
      <c r="G332" t="e">
        <f>VLOOKUP(A332,'HIER INVULLEN'!$A$13:$K$112,7,FALSE)</f>
        <v>#N/A</v>
      </c>
      <c r="H332" t="e">
        <f>VLOOKUP(A332,'HIER INVULLEN'!$A$13:$K$112,6,FALSE)</f>
        <v>#N/A</v>
      </c>
    </row>
    <row r="333" spans="1:8">
      <c r="A333" s="31">
        <f t="shared" si="16"/>
        <v>45861</v>
      </c>
      <c r="B333" s="3" t="e">
        <f>VLOOKUP(A333,'HIER INVULLEN'!$A$13:$K$112,2,FALSE)</f>
        <v>#N/A</v>
      </c>
      <c r="C333" t="e">
        <f>VLOOKUP(A333,'HIER INVULLEN'!$A$13:$K$112,3,FALSE)</f>
        <v>#N/A</v>
      </c>
      <c r="D333" t="e">
        <f t="shared" si="15"/>
        <v>#N/A</v>
      </c>
      <c r="E333" t="e">
        <f>VLOOKUP(A333,'HIER INVULLEN'!$A$13:$K$112,9,FALSE)</f>
        <v>#N/A</v>
      </c>
      <c r="F333" t="e">
        <f>VLOOKUP(A333,'HIER INVULLEN'!$A$13:$K$112,8,FALSE)</f>
        <v>#N/A</v>
      </c>
      <c r="G333" t="e">
        <f>VLOOKUP(A333,'HIER INVULLEN'!$A$13:$K$112,7,FALSE)</f>
        <v>#N/A</v>
      </c>
      <c r="H333" t="e">
        <f>VLOOKUP(A333,'HIER INVULLEN'!$A$13:$K$112,6,FALSE)</f>
        <v>#N/A</v>
      </c>
    </row>
    <row r="334" spans="1:8">
      <c r="A334" s="31">
        <f t="shared" si="16"/>
        <v>45862</v>
      </c>
      <c r="B334" s="3" t="e">
        <f>VLOOKUP(A334,'HIER INVULLEN'!$A$13:$K$112,2,FALSE)</f>
        <v>#N/A</v>
      </c>
      <c r="C334" t="e">
        <f>VLOOKUP(A334,'HIER INVULLEN'!$A$13:$K$112,3,FALSE)</f>
        <v>#N/A</v>
      </c>
      <c r="D334" t="e">
        <f t="shared" si="15"/>
        <v>#N/A</v>
      </c>
      <c r="E334" t="e">
        <f>VLOOKUP(A334,'HIER INVULLEN'!$A$13:$K$112,9,FALSE)</f>
        <v>#N/A</v>
      </c>
      <c r="F334" t="e">
        <f>VLOOKUP(A334,'HIER INVULLEN'!$A$13:$K$112,8,FALSE)</f>
        <v>#N/A</v>
      </c>
      <c r="G334" t="e">
        <f>VLOOKUP(A334,'HIER INVULLEN'!$A$13:$K$112,7,FALSE)</f>
        <v>#N/A</v>
      </c>
      <c r="H334" t="e">
        <f>VLOOKUP(A334,'HIER INVULLEN'!$A$13:$K$112,6,FALSE)</f>
        <v>#N/A</v>
      </c>
    </row>
    <row r="335" spans="1:8">
      <c r="A335" s="31">
        <f t="shared" si="16"/>
        <v>45863</v>
      </c>
      <c r="B335" s="3" t="e">
        <f>VLOOKUP(A335,'HIER INVULLEN'!$A$13:$K$112,2,FALSE)</f>
        <v>#N/A</v>
      </c>
      <c r="C335" t="e">
        <f>VLOOKUP(A335,'HIER INVULLEN'!$A$13:$K$112,3,FALSE)</f>
        <v>#N/A</v>
      </c>
      <c r="D335" t="e">
        <f t="shared" si="15"/>
        <v>#N/A</v>
      </c>
      <c r="E335" t="e">
        <f>VLOOKUP(A335,'HIER INVULLEN'!$A$13:$K$112,9,FALSE)</f>
        <v>#N/A</v>
      </c>
      <c r="F335" t="e">
        <f>VLOOKUP(A335,'HIER INVULLEN'!$A$13:$K$112,8,FALSE)</f>
        <v>#N/A</v>
      </c>
      <c r="G335" t="e">
        <f>VLOOKUP(A335,'HIER INVULLEN'!$A$13:$K$112,7,FALSE)</f>
        <v>#N/A</v>
      </c>
      <c r="H335" t="e">
        <f>VLOOKUP(A335,'HIER INVULLEN'!$A$13:$K$112,6,FALSE)</f>
        <v>#N/A</v>
      </c>
    </row>
    <row r="336" spans="1:8">
      <c r="A336" s="31">
        <f t="shared" si="16"/>
        <v>45864</v>
      </c>
      <c r="B336" s="3" t="e">
        <f>VLOOKUP(A336,'HIER INVULLEN'!$A$13:$K$112,2,FALSE)</f>
        <v>#N/A</v>
      </c>
      <c r="C336" t="e">
        <f>VLOOKUP(A336,'HIER INVULLEN'!$A$13:$K$112,3,FALSE)</f>
        <v>#N/A</v>
      </c>
      <c r="D336" t="e">
        <f t="shared" si="15"/>
        <v>#N/A</v>
      </c>
      <c r="E336" t="e">
        <f>VLOOKUP(A336,'HIER INVULLEN'!$A$13:$K$112,9,FALSE)</f>
        <v>#N/A</v>
      </c>
      <c r="F336" t="e">
        <f>VLOOKUP(A336,'HIER INVULLEN'!$A$13:$K$112,8,FALSE)</f>
        <v>#N/A</v>
      </c>
      <c r="G336" t="e">
        <f>VLOOKUP(A336,'HIER INVULLEN'!$A$13:$K$112,7,FALSE)</f>
        <v>#N/A</v>
      </c>
      <c r="H336" t="e">
        <f>VLOOKUP(A336,'HIER INVULLEN'!$A$13:$K$112,6,FALSE)</f>
        <v>#N/A</v>
      </c>
    </row>
    <row r="337" spans="1:8">
      <c r="A337" s="31">
        <f t="shared" si="16"/>
        <v>45865</v>
      </c>
      <c r="B337" s="3" t="e">
        <f>VLOOKUP(A337,'HIER INVULLEN'!$A$13:$K$112,2,FALSE)</f>
        <v>#N/A</v>
      </c>
      <c r="C337" t="e">
        <f>VLOOKUP(A337,'HIER INVULLEN'!$A$13:$K$112,3,FALSE)</f>
        <v>#N/A</v>
      </c>
      <c r="D337" t="e">
        <f t="shared" si="15"/>
        <v>#N/A</v>
      </c>
      <c r="E337" t="e">
        <f>VLOOKUP(A337,'HIER INVULLEN'!$A$13:$K$112,9,FALSE)</f>
        <v>#N/A</v>
      </c>
      <c r="F337" t="e">
        <f>VLOOKUP(A337,'HIER INVULLEN'!$A$13:$K$112,8,FALSE)</f>
        <v>#N/A</v>
      </c>
      <c r="G337" t="e">
        <f>VLOOKUP(A337,'HIER INVULLEN'!$A$13:$K$112,7,FALSE)</f>
        <v>#N/A</v>
      </c>
      <c r="H337" t="e">
        <f>VLOOKUP(A337,'HIER INVULLEN'!$A$13:$K$112,6,FALSE)</f>
        <v>#N/A</v>
      </c>
    </row>
    <row r="338" spans="1:8">
      <c r="A338" s="31">
        <f t="shared" si="16"/>
        <v>45866</v>
      </c>
      <c r="B338" s="3" t="e">
        <f>VLOOKUP(A338,'HIER INVULLEN'!$A$13:$K$112,2,FALSE)</f>
        <v>#N/A</v>
      </c>
      <c r="C338" t="e">
        <f>VLOOKUP(A338,'HIER INVULLEN'!$A$13:$K$112,3,FALSE)</f>
        <v>#N/A</v>
      </c>
      <c r="D338" t="e">
        <f t="shared" si="15"/>
        <v>#N/A</v>
      </c>
      <c r="E338" t="e">
        <f>VLOOKUP(A338,'HIER INVULLEN'!$A$13:$K$112,9,FALSE)</f>
        <v>#N/A</v>
      </c>
      <c r="F338" t="e">
        <f>VLOOKUP(A338,'HIER INVULLEN'!$A$13:$K$112,8,FALSE)</f>
        <v>#N/A</v>
      </c>
      <c r="G338" t="e">
        <f>VLOOKUP(A338,'HIER INVULLEN'!$A$13:$K$112,7,FALSE)</f>
        <v>#N/A</v>
      </c>
      <c r="H338" t="e">
        <f>VLOOKUP(A338,'HIER INVULLEN'!$A$13:$K$112,6,FALSE)</f>
        <v>#N/A</v>
      </c>
    </row>
    <row r="339" spans="1:8">
      <c r="A339" s="31">
        <f t="shared" si="16"/>
        <v>45867</v>
      </c>
      <c r="B339" s="3" t="e">
        <f>VLOOKUP(A339,'HIER INVULLEN'!$A$13:$K$112,2,FALSE)</f>
        <v>#N/A</v>
      </c>
      <c r="C339" t="e">
        <f>VLOOKUP(A339,'HIER INVULLEN'!$A$13:$K$112,3,FALSE)</f>
        <v>#N/A</v>
      </c>
      <c r="D339" t="e">
        <f t="shared" si="15"/>
        <v>#N/A</v>
      </c>
      <c r="E339" t="e">
        <f>VLOOKUP(A339,'HIER INVULLEN'!$A$13:$K$112,9,FALSE)</f>
        <v>#N/A</v>
      </c>
      <c r="F339" t="e">
        <f>VLOOKUP(A339,'HIER INVULLEN'!$A$13:$K$112,8,FALSE)</f>
        <v>#N/A</v>
      </c>
      <c r="G339" t="e">
        <f>VLOOKUP(A339,'HIER INVULLEN'!$A$13:$K$112,7,FALSE)</f>
        <v>#N/A</v>
      </c>
      <c r="H339" t="e">
        <f>VLOOKUP(A339,'HIER INVULLEN'!$A$13:$K$112,6,FALSE)</f>
        <v>#N/A</v>
      </c>
    </row>
    <row r="340" spans="1:8">
      <c r="A340" s="31">
        <f t="shared" si="16"/>
        <v>45868</v>
      </c>
      <c r="B340" s="3" t="e">
        <f>VLOOKUP(A340,'HIER INVULLEN'!$A$13:$K$112,2,FALSE)</f>
        <v>#N/A</v>
      </c>
      <c r="C340" t="e">
        <f>VLOOKUP(A340,'HIER INVULLEN'!$A$13:$K$112,3,FALSE)</f>
        <v>#N/A</v>
      </c>
      <c r="D340" t="e">
        <f t="shared" si="15"/>
        <v>#N/A</v>
      </c>
      <c r="E340" t="e">
        <f>VLOOKUP(A340,'HIER INVULLEN'!$A$13:$K$112,9,FALSE)</f>
        <v>#N/A</v>
      </c>
      <c r="F340" t="e">
        <f>VLOOKUP(A340,'HIER INVULLEN'!$A$13:$K$112,8,FALSE)</f>
        <v>#N/A</v>
      </c>
      <c r="G340" t="e">
        <f>VLOOKUP(A340,'HIER INVULLEN'!$A$13:$K$112,7,FALSE)</f>
        <v>#N/A</v>
      </c>
      <c r="H340" t="e">
        <f>VLOOKUP(A340,'HIER INVULLEN'!$A$13:$K$112,6,FALSE)</f>
        <v>#N/A</v>
      </c>
    </row>
    <row r="341" spans="1:8">
      <c r="A341" s="31">
        <f t="shared" si="16"/>
        <v>45869</v>
      </c>
      <c r="B341" s="3" t="e">
        <f>VLOOKUP(A341,'HIER INVULLEN'!$A$13:$K$112,2,FALSE)</f>
        <v>#N/A</v>
      </c>
      <c r="C341" t="e">
        <f>VLOOKUP(A341,'HIER INVULLEN'!$A$13:$K$112,3,FALSE)</f>
        <v>#N/A</v>
      </c>
      <c r="D341" t="e">
        <f t="shared" si="15"/>
        <v>#N/A</v>
      </c>
      <c r="E341" t="e">
        <f>VLOOKUP(A341,'HIER INVULLEN'!$A$13:$K$112,9,FALSE)</f>
        <v>#N/A</v>
      </c>
      <c r="F341" t="e">
        <f>VLOOKUP(A341,'HIER INVULLEN'!$A$13:$K$112,8,FALSE)</f>
        <v>#N/A</v>
      </c>
      <c r="G341" t="e">
        <f>VLOOKUP(A341,'HIER INVULLEN'!$A$13:$K$112,7,FALSE)</f>
        <v>#N/A</v>
      </c>
      <c r="H341" t="e">
        <f>VLOOKUP(A341,'HIER INVULLEN'!$A$13:$K$112,6,FALSE)</f>
        <v>#N/A</v>
      </c>
    </row>
    <row r="342" spans="1:8">
      <c r="A342" s="31">
        <f t="shared" si="16"/>
        <v>45870</v>
      </c>
      <c r="B342" s="3" t="e">
        <f>VLOOKUP(A342,'HIER INVULLEN'!$A$13:$K$112,2,FALSE)</f>
        <v>#N/A</v>
      </c>
      <c r="C342" t="e">
        <f>VLOOKUP(A342,'HIER INVULLEN'!$A$13:$K$112,3,FALSE)</f>
        <v>#N/A</v>
      </c>
      <c r="D342" t="e">
        <f t="shared" si="15"/>
        <v>#N/A</v>
      </c>
      <c r="E342" t="e">
        <f>VLOOKUP(A342,'HIER INVULLEN'!$A$13:$K$112,9,FALSE)</f>
        <v>#N/A</v>
      </c>
      <c r="F342" t="e">
        <f>VLOOKUP(A342,'HIER INVULLEN'!$A$13:$K$112,8,FALSE)</f>
        <v>#N/A</v>
      </c>
      <c r="G342" t="e">
        <f>VLOOKUP(A342,'HIER INVULLEN'!$A$13:$K$112,7,FALSE)</f>
        <v>#N/A</v>
      </c>
      <c r="H342" t="e">
        <f>VLOOKUP(A342,'HIER INVULLEN'!$A$13:$K$112,6,FALSE)</f>
        <v>#N/A</v>
      </c>
    </row>
    <row r="343" spans="1:8">
      <c r="A343" s="31">
        <f t="shared" si="16"/>
        <v>45871</v>
      </c>
      <c r="B343" s="3" t="e">
        <f>VLOOKUP(A343,'HIER INVULLEN'!$A$13:$K$112,2,FALSE)</f>
        <v>#N/A</v>
      </c>
      <c r="C343" t="e">
        <f>VLOOKUP(A343,'HIER INVULLEN'!$A$13:$K$112,3,FALSE)</f>
        <v>#N/A</v>
      </c>
      <c r="D343" t="e">
        <f t="shared" si="15"/>
        <v>#N/A</v>
      </c>
      <c r="E343" t="e">
        <f>VLOOKUP(A343,'HIER INVULLEN'!$A$13:$K$112,9,FALSE)</f>
        <v>#N/A</v>
      </c>
      <c r="F343" t="e">
        <f>VLOOKUP(A343,'HIER INVULLEN'!$A$13:$K$112,8,FALSE)</f>
        <v>#N/A</v>
      </c>
      <c r="G343" t="e">
        <f>VLOOKUP(A343,'HIER INVULLEN'!$A$13:$K$112,7,FALSE)</f>
        <v>#N/A</v>
      </c>
      <c r="H343" t="e">
        <f>VLOOKUP(A343,'HIER INVULLEN'!$A$13:$K$112,6,FALSE)</f>
        <v>#N/A</v>
      </c>
    </row>
    <row r="344" spans="1:8">
      <c r="A344" s="31">
        <f t="shared" si="16"/>
        <v>45872</v>
      </c>
      <c r="B344" s="3" t="e">
        <f>VLOOKUP(A344,'HIER INVULLEN'!$A$13:$K$112,2,FALSE)</f>
        <v>#N/A</v>
      </c>
      <c r="C344" t="e">
        <f>VLOOKUP(A344,'HIER INVULLEN'!$A$13:$K$112,3,FALSE)</f>
        <v>#N/A</v>
      </c>
      <c r="D344" t="e">
        <f t="shared" si="15"/>
        <v>#N/A</v>
      </c>
      <c r="E344" t="e">
        <f>VLOOKUP(A344,'HIER INVULLEN'!$A$13:$K$112,9,FALSE)</f>
        <v>#N/A</v>
      </c>
      <c r="F344" t="e">
        <f>VLOOKUP(A344,'HIER INVULLEN'!$A$13:$K$112,8,FALSE)</f>
        <v>#N/A</v>
      </c>
      <c r="G344" t="e">
        <f>VLOOKUP(A344,'HIER INVULLEN'!$A$13:$K$112,7,FALSE)</f>
        <v>#N/A</v>
      </c>
      <c r="H344" t="e">
        <f>VLOOKUP(A344,'HIER INVULLEN'!$A$13:$K$112,6,FALSE)</f>
        <v>#N/A</v>
      </c>
    </row>
    <row r="345" spans="1:8">
      <c r="A345" s="31">
        <f t="shared" si="16"/>
        <v>45873</v>
      </c>
      <c r="B345" s="3" t="e">
        <f>VLOOKUP(A345,'HIER INVULLEN'!$A$13:$K$112,2,FALSE)</f>
        <v>#N/A</v>
      </c>
      <c r="C345" t="e">
        <f>VLOOKUP(A345,'HIER INVULLEN'!$A$13:$K$112,3,FALSE)</f>
        <v>#N/A</v>
      </c>
      <c r="D345" t="e">
        <f t="shared" si="15"/>
        <v>#N/A</v>
      </c>
      <c r="E345" t="e">
        <f>VLOOKUP(A345,'HIER INVULLEN'!$A$13:$K$112,9,FALSE)</f>
        <v>#N/A</v>
      </c>
      <c r="F345" t="e">
        <f>VLOOKUP(A345,'HIER INVULLEN'!$A$13:$K$112,8,FALSE)</f>
        <v>#N/A</v>
      </c>
      <c r="G345" t="e">
        <f>VLOOKUP(A345,'HIER INVULLEN'!$A$13:$K$112,7,FALSE)</f>
        <v>#N/A</v>
      </c>
      <c r="H345" t="e">
        <f>VLOOKUP(A345,'HIER INVULLEN'!$A$13:$K$112,6,FALSE)</f>
        <v>#N/A</v>
      </c>
    </row>
    <row r="346" spans="1:8">
      <c r="A346" s="31">
        <f t="shared" si="16"/>
        <v>45874</v>
      </c>
      <c r="B346" s="3" t="e">
        <f>VLOOKUP(A346,'HIER INVULLEN'!$A$13:$K$112,2,FALSE)</f>
        <v>#N/A</v>
      </c>
      <c r="C346" t="e">
        <f>VLOOKUP(A346,'HIER INVULLEN'!$A$13:$K$112,3,FALSE)</f>
        <v>#N/A</v>
      </c>
      <c r="D346" t="e">
        <f t="shared" si="15"/>
        <v>#N/A</v>
      </c>
      <c r="E346" t="e">
        <f>VLOOKUP(A346,'HIER INVULLEN'!$A$13:$K$112,9,FALSE)</f>
        <v>#N/A</v>
      </c>
      <c r="F346" t="e">
        <f>VLOOKUP(A346,'HIER INVULLEN'!$A$13:$K$112,8,FALSE)</f>
        <v>#N/A</v>
      </c>
      <c r="G346" t="e">
        <f>VLOOKUP(A346,'HIER INVULLEN'!$A$13:$K$112,7,FALSE)</f>
        <v>#N/A</v>
      </c>
      <c r="H346" t="e">
        <f>VLOOKUP(A346,'HIER INVULLEN'!$A$13:$K$112,6,FALSE)</f>
        <v>#N/A</v>
      </c>
    </row>
    <row r="347" spans="1:8">
      <c r="A347" s="31">
        <f t="shared" si="16"/>
        <v>45875</v>
      </c>
      <c r="B347" s="3" t="e">
        <f>VLOOKUP(A347,'HIER INVULLEN'!$A$13:$K$112,2,FALSE)</f>
        <v>#N/A</v>
      </c>
      <c r="C347" t="e">
        <f>VLOOKUP(A347,'HIER INVULLEN'!$A$13:$K$112,3,FALSE)</f>
        <v>#N/A</v>
      </c>
      <c r="D347" t="e">
        <f t="shared" si="15"/>
        <v>#N/A</v>
      </c>
      <c r="E347" t="e">
        <f>VLOOKUP(A347,'HIER INVULLEN'!$A$13:$K$112,9,FALSE)</f>
        <v>#N/A</v>
      </c>
      <c r="F347" t="e">
        <f>VLOOKUP(A347,'HIER INVULLEN'!$A$13:$K$112,8,FALSE)</f>
        <v>#N/A</v>
      </c>
      <c r="G347" t="e">
        <f>VLOOKUP(A347,'HIER INVULLEN'!$A$13:$K$112,7,FALSE)</f>
        <v>#N/A</v>
      </c>
      <c r="H347" t="e">
        <f>VLOOKUP(A347,'HIER INVULLEN'!$A$13:$K$112,6,FALSE)</f>
        <v>#N/A</v>
      </c>
    </row>
    <row r="348" spans="1:8">
      <c r="A348" s="31">
        <f t="shared" si="16"/>
        <v>45876</v>
      </c>
      <c r="B348" s="3" t="e">
        <f>VLOOKUP(A348,'HIER INVULLEN'!$A$13:$K$112,2,FALSE)</f>
        <v>#N/A</v>
      </c>
      <c r="C348" t="e">
        <f>VLOOKUP(A348,'HIER INVULLEN'!$A$13:$K$112,3,FALSE)</f>
        <v>#N/A</v>
      </c>
      <c r="D348" t="e">
        <f t="shared" si="15"/>
        <v>#N/A</v>
      </c>
      <c r="E348" t="e">
        <f>VLOOKUP(A348,'HIER INVULLEN'!$A$13:$K$112,9,FALSE)</f>
        <v>#N/A</v>
      </c>
      <c r="F348" t="e">
        <f>VLOOKUP(A348,'HIER INVULLEN'!$A$13:$K$112,8,FALSE)</f>
        <v>#N/A</v>
      </c>
      <c r="G348" t="e">
        <f>VLOOKUP(A348,'HIER INVULLEN'!$A$13:$K$112,7,FALSE)</f>
        <v>#N/A</v>
      </c>
      <c r="H348" t="e">
        <f>VLOOKUP(A348,'HIER INVULLEN'!$A$13:$K$112,6,FALSE)</f>
        <v>#N/A</v>
      </c>
    </row>
    <row r="349" spans="1:8">
      <c r="A349" s="31">
        <f t="shared" si="16"/>
        <v>45877</v>
      </c>
      <c r="B349" s="3" t="e">
        <f>VLOOKUP(A349,'HIER INVULLEN'!$A$13:$K$112,2,FALSE)</f>
        <v>#N/A</v>
      </c>
      <c r="C349" t="e">
        <f>VLOOKUP(A349,'HIER INVULLEN'!$A$13:$K$112,3,FALSE)</f>
        <v>#N/A</v>
      </c>
      <c r="D349" t="e">
        <f t="shared" si="15"/>
        <v>#N/A</v>
      </c>
      <c r="E349" t="e">
        <f>VLOOKUP(A349,'HIER INVULLEN'!$A$13:$K$112,9,FALSE)</f>
        <v>#N/A</v>
      </c>
      <c r="F349" t="e">
        <f>VLOOKUP(A349,'HIER INVULLEN'!$A$13:$K$112,8,FALSE)</f>
        <v>#N/A</v>
      </c>
      <c r="G349" t="e">
        <f>VLOOKUP(A349,'HIER INVULLEN'!$A$13:$K$112,7,FALSE)</f>
        <v>#N/A</v>
      </c>
      <c r="H349" t="e">
        <f>VLOOKUP(A349,'HIER INVULLEN'!$A$13:$K$112,6,FALSE)</f>
        <v>#N/A</v>
      </c>
    </row>
    <row r="350" spans="1:8">
      <c r="A350" s="31">
        <f t="shared" si="16"/>
        <v>45878</v>
      </c>
      <c r="B350" s="3" t="e">
        <f>VLOOKUP(A350,'HIER INVULLEN'!$A$13:$K$112,2,FALSE)</f>
        <v>#N/A</v>
      </c>
      <c r="C350" t="e">
        <f>VLOOKUP(A350,'HIER INVULLEN'!$A$13:$K$112,3,FALSE)</f>
        <v>#N/A</v>
      </c>
      <c r="D350" t="e">
        <f t="shared" si="15"/>
        <v>#N/A</v>
      </c>
      <c r="E350" t="e">
        <f>VLOOKUP(A350,'HIER INVULLEN'!$A$13:$K$112,9,FALSE)</f>
        <v>#N/A</v>
      </c>
      <c r="F350" t="e">
        <f>VLOOKUP(A350,'HIER INVULLEN'!$A$13:$K$112,8,FALSE)</f>
        <v>#N/A</v>
      </c>
      <c r="G350" t="e">
        <f>VLOOKUP(A350,'HIER INVULLEN'!$A$13:$K$112,7,FALSE)</f>
        <v>#N/A</v>
      </c>
      <c r="H350" t="e">
        <f>VLOOKUP(A350,'HIER INVULLEN'!$A$13:$K$112,6,FALSE)</f>
        <v>#N/A</v>
      </c>
    </row>
    <row r="351" spans="1:8">
      <c r="A351" s="31">
        <f t="shared" si="16"/>
        <v>45879</v>
      </c>
      <c r="B351" s="3" t="e">
        <f>VLOOKUP(A351,'HIER INVULLEN'!$A$13:$K$112,2,FALSE)</f>
        <v>#N/A</v>
      </c>
      <c r="C351" t="e">
        <f>VLOOKUP(A351,'HIER INVULLEN'!$A$13:$K$112,3,FALSE)</f>
        <v>#N/A</v>
      </c>
      <c r="D351" t="e">
        <f t="shared" si="15"/>
        <v>#N/A</v>
      </c>
      <c r="E351" t="e">
        <f>VLOOKUP(A351,'HIER INVULLEN'!$A$13:$K$112,9,FALSE)</f>
        <v>#N/A</v>
      </c>
      <c r="F351" t="e">
        <f>VLOOKUP(A351,'HIER INVULLEN'!$A$13:$K$112,8,FALSE)</f>
        <v>#N/A</v>
      </c>
      <c r="G351" t="e">
        <f>VLOOKUP(A351,'HIER INVULLEN'!$A$13:$K$112,7,FALSE)</f>
        <v>#N/A</v>
      </c>
      <c r="H351" t="e">
        <f>VLOOKUP(A351,'HIER INVULLEN'!$A$13:$K$112,6,FALSE)</f>
        <v>#N/A</v>
      </c>
    </row>
    <row r="352" spans="1:8">
      <c r="A352" s="31">
        <f t="shared" si="16"/>
        <v>45880</v>
      </c>
      <c r="B352" s="3" t="e">
        <f>VLOOKUP(A352,'HIER INVULLEN'!$A$13:$K$112,2,FALSE)</f>
        <v>#N/A</v>
      </c>
      <c r="C352" t="e">
        <f>VLOOKUP(A352,'HIER INVULLEN'!$A$13:$K$112,3,FALSE)</f>
        <v>#N/A</v>
      </c>
      <c r="D352" t="e">
        <f t="shared" si="15"/>
        <v>#N/A</v>
      </c>
      <c r="E352" t="e">
        <f>VLOOKUP(A352,'HIER INVULLEN'!$A$13:$K$112,9,FALSE)</f>
        <v>#N/A</v>
      </c>
      <c r="F352" t="e">
        <f>VLOOKUP(A352,'HIER INVULLEN'!$A$13:$K$112,8,FALSE)</f>
        <v>#N/A</v>
      </c>
      <c r="G352" t="e">
        <f>VLOOKUP(A352,'HIER INVULLEN'!$A$13:$K$112,7,FALSE)</f>
        <v>#N/A</v>
      </c>
      <c r="H352" t="e">
        <f>VLOOKUP(A352,'HIER INVULLEN'!$A$13:$K$112,6,FALSE)</f>
        <v>#N/A</v>
      </c>
    </row>
    <row r="353" spans="1:8">
      <c r="A353" s="31">
        <f t="shared" si="16"/>
        <v>45881</v>
      </c>
      <c r="B353" s="3" t="e">
        <f>VLOOKUP(A353,'HIER INVULLEN'!$A$13:$K$112,2,FALSE)</f>
        <v>#N/A</v>
      </c>
      <c r="C353" t="e">
        <f>VLOOKUP(A353,'HIER INVULLEN'!$A$13:$K$112,3,FALSE)</f>
        <v>#N/A</v>
      </c>
      <c r="D353" t="e">
        <f t="shared" si="15"/>
        <v>#N/A</v>
      </c>
      <c r="E353" t="e">
        <f>VLOOKUP(A353,'HIER INVULLEN'!$A$13:$K$112,9,FALSE)</f>
        <v>#N/A</v>
      </c>
      <c r="F353" t="e">
        <f>VLOOKUP(A353,'HIER INVULLEN'!$A$13:$K$112,8,FALSE)</f>
        <v>#N/A</v>
      </c>
      <c r="G353" t="e">
        <f>VLOOKUP(A353,'HIER INVULLEN'!$A$13:$K$112,7,FALSE)</f>
        <v>#N/A</v>
      </c>
      <c r="H353" t="e">
        <f>VLOOKUP(A353,'HIER INVULLEN'!$A$13:$K$112,6,FALSE)</f>
        <v>#N/A</v>
      </c>
    </row>
    <row r="354" spans="1:8">
      <c r="A354" s="31">
        <f t="shared" si="16"/>
        <v>45882</v>
      </c>
      <c r="B354" s="3" t="e">
        <f>VLOOKUP(A354,'HIER INVULLEN'!$A$13:$K$112,2,FALSE)</f>
        <v>#N/A</v>
      </c>
      <c r="C354" t="e">
        <f>VLOOKUP(A354,'HIER INVULLEN'!$A$13:$K$112,3,FALSE)</f>
        <v>#N/A</v>
      </c>
      <c r="D354" t="e">
        <f t="shared" si="15"/>
        <v>#N/A</v>
      </c>
      <c r="E354" t="e">
        <f>VLOOKUP(A354,'HIER INVULLEN'!$A$13:$K$112,9,FALSE)</f>
        <v>#N/A</v>
      </c>
      <c r="F354" t="e">
        <f>VLOOKUP(A354,'HIER INVULLEN'!$A$13:$K$112,8,FALSE)</f>
        <v>#N/A</v>
      </c>
      <c r="G354" t="e">
        <f>VLOOKUP(A354,'HIER INVULLEN'!$A$13:$K$112,7,FALSE)</f>
        <v>#N/A</v>
      </c>
      <c r="H354" t="e">
        <f>VLOOKUP(A354,'HIER INVULLEN'!$A$13:$K$112,6,FALSE)</f>
        <v>#N/A</v>
      </c>
    </row>
    <row r="355" spans="1:8">
      <c r="A355" s="31">
        <f t="shared" si="16"/>
        <v>45883</v>
      </c>
      <c r="B355" s="3" t="e">
        <f>VLOOKUP(A355,'HIER INVULLEN'!$A$13:$K$112,2,FALSE)</f>
        <v>#N/A</v>
      </c>
      <c r="C355" t="e">
        <f>VLOOKUP(A355,'HIER INVULLEN'!$A$13:$K$112,3,FALSE)</f>
        <v>#N/A</v>
      </c>
      <c r="D355" t="e">
        <f t="shared" si="15"/>
        <v>#N/A</v>
      </c>
      <c r="E355" t="e">
        <f>VLOOKUP(A355,'HIER INVULLEN'!$A$13:$K$112,9,FALSE)</f>
        <v>#N/A</v>
      </c>
      <c r="F355" t="e">
        <f>VLOOKUP(A355,'HIER INVULLEN'!$A$13:$K$112,8,FALSE)</f>
        <v>#N/A</v>
      </c>
      <c r="G355" t="e">
        <f>VLOOKUP(A355,'HIER INVULLEN'!$A$13:$K$112,7,FALSE)</f>
        <v>#N/A</v>
      </c>
      <c r="H355" t="e">
        <f>VLOOKUP(A355,'HIER INVULLEN'!$A$13:$K$112,6,FALSE)</f>
        <v>#N/A</v>
      </c>
    </row>
    <row r="356" spans="1:8">
      <c r="A356" s="31">
        <f t="shared" si="16"/>
        <v>45884</v>
      </c>
      <c r="B356" s="3" t="e">
        <f>VLOOKUP(A356,'HIER INVULLEN'!$A$13:$K$112,2,FALSE)</f>
        <v>#N/A</v>
      </c>
      <c r="C356" t="e">
        <f>VLOOKUP(A356,'HIER INVULLEN'!$A$13:$K$112,3,FALSE)</f>
        <v>#N/A</v>
      </c>
      <c r="D356" t="e">
        <f t="shared" si="15"/>
        <v>#N/A</v>
      </c>
      <c r="E356" t="e">
        <f>VLOOKUP(A356,'HIER INVULLEN'!$A$13:$K$112,9,FALSE)</f>
        <v>#N/A</v>
      </c>
      <c r="F356" t="e">
        <f>VLOOKUP(A356,'HIER INVULLEN'!$A$13:$K$112,8,FALSE)</f>
        <v>#N/A</v>
      </c>
      <c r="G356" t="e">
        <f>VLOOKUP(A356,'HIER INVULLEN'!$A$13:$K$112,7,FALSE)</f>
        <v>#N/A</v>
      </c>
      <c r="H356" t="e">
        <f>VLOOKUP(A356,'HIER INVULLEN'!$A$13:$K$112,6,FALSE)</f>
        <v>#N/A</v>
      </c>
    </row>
    <row r="357" spans="1:8">
      <c r="A357" s="31">
        <f t="shared" si="16"/>
        <v>45885</v>
      </c>
      <c r="B357" s="3" t="e">
        <f>VLOOKUP(A357,'HIER INVULLEN'!$A$13:$K$112,2,FALSE)</f>
        <v>#N/A</v>
      </c>
      <c r="C357" t="e">
        <f>VLOOKUP(A357,'HIER INVULLEN'!$A$13:$K$112,3,FALSE)</f>
        <v>#N/A</v>
      </c>
      <c r="D357" t="e">
        <f t="shared" si="15"/>
        <v>#N/A</v>
      </c>
      <c r="E357" t="e">
        <f>VLOOKUP(A357,'HIER INVULLEN'!$A$13:$K$112,9,FALSE)</f>
        <v>#N/A</v>
      </c>
      <c r="F357" t="e">
        <f>VLOOKUP(A357,'HIER INVULLEN'!$A$13:$K$112,8,FALSE)</f>
        <v>#N/A</v>
      </c>
      <c r="G357" t="e">
        <f>VLOOKUP(A357,'HIER INVULLEN'!$A$13:$K$112,7,FALSE)</f>
        <v>#N/A</v>
      </c>
      <c r="H357" t="e">
        <f>VLOOKUP(A357,'HIER INVULLEN'!$A$13:$K$112,6,FALSE)</f>
        <v>#N/A</v>
      </c>
    </row>
    <row r="358" spans="1:8">
      <c r="A358" s="31">
        <f t="shared" si="16"/>
        <v>45886</v>
      </c>
      <c r="B358" s="3" t="e">
        <f>VLOOKUP(A358,'HIER INVULLEN'!$A$13:$K$112,2,FALSE)</f>
        <v>#N/A</v>
      </c>
      <c r="C358" t="e">
        <f>VLOOKUP(A358,'HIER INVULLEN'!$A$13:$K$112,3,FALSE)</f>
        <v>#N/A</v>
      </c>
      <c r="D358" t="e">
        <f t="shared" si="15"/>
        <v>#N/A</v>
      </c>
      <c r="E358" t="e">
        <f>VLOOKUP(A358,'HIER INVULLEN'!$A$13:$K$112,9,FALSE)</f>
        <v>#N/A</v>
      </c>
      <c r="F358" t="e">
        <f>VLOOKUP(A358,'HIER INVULLEN'!$A$13:$K$112,8,FALSE)</f>
        <v>#N/A</v>
      </c>
      <c r="G358" t="e">
        <f>VLOOKUP(A358,'HIER INVULLEN'!$A$13:$K$112,7,FALSE)</f>
        <v>#N/A</v>
      </c>
      <c r="H358" t="e">
        <f>VLOOKUP(A358,'HIER INVULLEN'!$A$13:$K$112,6,FALSE)</f>
        <v>#N/A</v>
      </c>
    </row>
    <row r="359" spans="1:8">
      <c r="A359" s="31">
        <f t="shared" si="16"/>
        <v>45887</v>
      </c>
      <c r="B359" s="3" t="e">
        <f>VLOOKUP(A359,'HIER INVULLEN'!$A$13:$K$112,2,FALSE)</f>
        <v>#N/A</v>
      </c>
      <c r="C359" t="e">
        <f>VLOOKUP(A359,'HIER INVULLEN'!$A$13:$K$112,3,FALSE)</f>
        <v>#N/A</v>
      </c>
      <c r="D359" t="e">
        <f t="shared" si="15"/>
        <v>#N/A</v>
      </c>
      <c r="E359" t="e">
        <f>VLOOKUP(A359,'HIER INVULLEN'!$A$13:$K$112,9,FALSE)</f>
        <v>#N/A</v>
      </c>
      <c r="F359" t="e">
        <f>VLOOKUP(A359,'HIER INVULLEN'!$A$13:$K$112,8,FALSE)</f>
        <v>#N/A</v>
      </c>
      <c r="G359" t="e">
        <f>VLOOKUP(A359,'HIER INVULLEN'!$A$13:$K$112,7,FALSE)</f>
        <v>#N/A</v>
      </c>
      <c r="H359" t="e">
        <f>VLOOKUP(A359,'HIER INVULLEN'!$A$13:$K$112,6,FALSE)</f>
        <v>#N/A</v>
      </c>
    </row>
    <row r="360" spans="1:8">
      <c r="A360" s="31">
        <f t="shared" si="16"/>
        <v>45888</v>
      </c>
      <c r="B360" s="3" t="e">
        <f>VLOOKUP(A360,'HIER INVULLEN'!$A$13:$K$112,2,FALSE)</f>
        <v>#N/A</v>
      </c>
      <c r="C360" t="e">
        <f>VLOOKUP(A360,'HIER INVULLEN'!$A$13:$K$112,3,FALSE)</f>
        <v>#N/A</v>
      </c>
      <c r="D360" t="e">
        <f t="shared" si="15"/>
        <v>#N/A</v>
      </c>
      <c r="E360" t="e">
        <f>VLOOKUP(A360,'HIER INVULLEN'!$A$13:$K$112,9,FALSE)</f>
        <v>#N/A</v>
      </c>
      <c r="F360" t="e">
        <f>VLOOKUP(A360,'HIER INVULLEN'!$A$13:$K$112,8,FALSE)</f>
        <v>#N/A</v>
      </c>
      <c r="G360" t="e">
        <f>VLOOKUP(A360,'HIER INVULLEN'!$A$13:$K$112,7,FALSE)</f>
        <v>#N/A</v>
      </c>
      <c r="H360" t="e">
        <f>VLOOKUP(A360,'HIER INVULLEN'!$A$13:$K$112,6,FALSE)</f>
        <v>#N/A</v>
      </c>
    </row>
    <row r="361" spans="1:8">
      <c r="A361" s="31">
        <f t="shared" si="16"/>
        <v>45889</v>
      </c>
      <c r="B361" s="3" t="e">
        <f>VLOOKUP(A361,'HIER INVULLEN'!$A$13:$K$112,2,FALSE)</f>
        <v>#N/A</v>
      </c>
      <c r="C361" t="e">
        <f>VLOOKUP(A361,'HIER INVULLEN'!$A$13:$K$112,3,FALSE)</f>
        <v>#N/A</v>
      </c>
      <c r="D361" t="e">
        <f t="shared" si="15"/>
        <v>#N/A</v>
      </c>
      <c r="E361" t="e">
        <f>VLOOKUP(A361,'HIER INVULLEN'!$A$13:$K$112,9,FALSE)</f>
        <v>#N/A</v>
      </c>
      <c r="F361" t="e">
        <f>VLOOKUP(A361,'HIER INVULLEN'!$A$13:$K$112,8,FALSE)</f>
        <v>#N/A</v>
      </c>
      <c r="G361" t="e">
        <f>VLOOKUP(A361,'HIER INVULLEN'!$A$13:$K$112,7,FALSE)</f>
        <v>#N/A</v>
      </c>
      <c r="H361" t="e">
        <f>VLOOKUP(A361,'HIER INVULLEN'!$A$13:$K$112,6,FALSE)</f>
        <v>#N/A</v>
      </c>
    </row>
    <row r="362" spans="1:8">
      <c r="A362" s="31">
        <f t="shared" si="16"/>
        <v>45890</v>
      </c>
      <c r="B362" s="3" t="e">
        <f>VLOOKUP(A362,'HIER INVULLEN'!$A$13:$K$112,2,FALSE)</f>
        <v>#N/A</v>
      </c>
      <c r="C362" t="e">
        <f>VLOOKUP(A362,'HIER INVULLEN'!$A$13:$K$112,3,FALSE)</f>
        <v>#N/A</v>
      </c>
      <c r="D362" t="e">
        <f t="shared" si="15"/>
        <v>#N/A</v>
      </c>
      <c r="E362" t="e">
        <f>VLOOKUP(A362,'HIER INVULLEN'!$A$13:$K$112,9,FALSE)</f>
        <v>#N/A</v>
      </c>
      <c r="F362" t="e">
        <f>VLOOKUP(A362,'HIER INVULLEN'!$A$13:$K$112,8,FALSE)</f>
        <v>#N/A</v>
      </c>
      <c r="G362" t="e">
        <f>VLOOKUP(A362,'HIER INVULLEN'!$A$13:$K$112,7,FALSE)</f>
        <v>#N/A</v>
      </c>
      <c r="H362" t="e">
        <f>VLOOKUP(A362,'HIER INVULLEN'!$A$13:$K$112,6,FALSE)</f>
        <v>#N/A</v>
      </c>
    </row>
    <row r="363" spans="1:8">
      <c r="A363" s="31">
        <f t="shared" si="16"/>
        <v>45891</v>
      </c>
      <c r="B363" s="3" t="e">
        <f>VLOOKUP(A363,'HIER INVULLEN'!$A$13:$K$112,2,FALSE)</f>
        <v>#N/A</v>
      </c>
      <c r="C363" t="e">
        <f>VLOOKUP(A363,'HIER INVULLEN'!$A$13:$K$112,3,FALSE)</f>
        <v>#N/A</v>
      </c>
      <c r="D363" t="e">
        <f t="shared" si="15"/>
        <v>#N/A</v>
      </c>
      <c r="E363" t="e">
        <f>VLOOKUP(A363,'HIER INVULLEN'!$A$13:$K$112,9,FALSE)</f>
        <v>#N/A</v>
      </c>
      <c r="F363" t="e">
        <f>VLOOKUP(A363,'HIER INVULLEN'!$A$13:$K$112,8,FALSE)</f>
        <v>#N/A</v>
      </c>
      <c r="G363" t="e">
        <f>VLOOKUP(A363,'HIER INVULLEN'!$A$13:$K$112,7,FALSE)</f>
        <v>#N/A</v>
      </c>
      <c r="H363" t="e">
        <f>VLOOKUP(A363,'HIER INVULLEN'!$A$13:$K$112,6,FALSE)</f>
        <v>#N/A</v>
      </c>
    </row>
    <row r="364" spans="1:8">
      <c r="A364" s="31">
        <f t="shared" si="16"/>
        <v>45892</v>
      </c>
      <c r="B364" s="3" t="e">
        <f>VLOOKUP(A364,'HIER INVULLEN'!$A$13:$K$112,2,FALSE)</f>
        <v>#N/A</v>
      </c>
      <c r="C364" t="e">
        <f>VLOOKUP(A364,'HIER INVULLEN'!$A$13:$K$112,3,FALSE)</f>
        <v>#N/A</v>
      </c>
      <c r="D364" t="e">
        <f t="shared" si="15"/>
        <v>#N/A</v>
      </c>
      <c r="E364" t="e">
        <f>VLOOKUP(A364,'HIER INVULLEN'!$A$13:$K$112,9,FALSE)</f>
        <v>#N/A</v>
      </c>
      <c r="F364" t="e">
        <f>VLOOKUP(A364,'HIER INVULLEN'!$A$13:$K$112,8,FALSE)</f>
        <v>#N/A</v>
      </c>
      <c r="G364" t="e">
        <f>VLOOKUP(A364,'HIER INVULLEN'!$A$13:$K$112,7,FALSE)</f>
        <v>#N/A</v>
      </c>
      <c r="H364" t="e">
        <f>VLOOKUP(A364,'HIER INVULLEN'!$A$13:$K$112,6,FALSE)</f>
        <v>#N/A</v>
      </c>
    </row>
    <row r="365" spans="1:8">
      <c r="A365" s="31">
        <f t="shared" si="16"/>
        <v>45893</v>
      </c>
      <c r="B365" s="3" t="e">
        <f>VLOOKUP(A365,'HIER INVULLEN'!$A$13:$K$112,2,FALSE)</f>
        <v>#N/A</v>
      </c>
      <c r="C365" t="e">
        <f>VLOOKUP(A365,'HIER INVULLEN'!$A$13:$K$112,3,FALSE)</f>
        <v>#N/A</v>
      </c>
      <c r="D365" t="e">
        <f t="shared" si="15"/>
        <v>#N/A</v>
      </c>
      <c r="E365" t="e">
        <f>VLOOKUP(A365,'HIER INVULLEN'!$A$13:$K$112,9,FALSE)</f>
        <v>#N/A</v>
      </c>
      <c r="F365" t="e">
        <f>VLOOKUP(A365,'HIER INVULLEN'!$A$13:$K$112,8,FALSE)</f>
        <v>#N/A</v>
      </c>
      <c r="G365" t="e">
        <f>VLOOKUP(A365,'HIER INVULLEN'!$A$13:$K$112,7,FALSE)</f>
        <v>#N/A</v>
      </c>
      <c r="H365" t="e">
        <f>VLOOKUP(A365,'HIER INVULLEN'!$A$13:$K$112,6,FALSE)</f>
        <v>#N/A</v>
      </c>
    </row>
    <row r="366" spans="1:8">
      <c r="A366" s="31">
        <f t="shared" si="16"/>
        <v>45894</v>
      </c>
      <c r="B366" s="3" t="e">
        <f>VLOOKUP(A366,'HIER INVULLEN'!$A$13:$K$112,2,FALSE)</f>
        <v>#N/A</v>
      </c>
      <c r="C366" t="e">
        <f>VLOOKUP(A366,'HIER INVULLEN'!$A$13:$K$112,3,FALSE)</f>
        <v>#N/A</v>
      </c>
      <c r="D366" t="e">
        <f t="shared" si="15"/>
        <v>#N/A</v>
      </c>
      <c r="E366" t="e">
        <f>VLOOKUP(A366,'HIER INVULLEN'!$A$13:$K$112,9,FALSE)</f>
        <v>#N/A</v>
      </c>
      <c r="F366" t="e">
        <f>VLOOKUP(A366,'HIER INVULLEN'!$A$13:$K$112,8,FALSE)</f>
        <v>#N/A</v>
      </c>
      <c r="G366" t="e">
        <f>VLOOKUP(A366,'HIER INVULLEN'!$A$13:$K$112,7,FALSE)</f>
        <v>#N/A</v>
      </c>
      <c r="H366" t="e">
        <f>VLOOKUP(A366,'HIER INVULLEN'!$A$13:$K$112,6,FALSE)</f>
        <v>#N/A</v>
      </c>
    </row>
    <row r="367" spans="1:8">
      <c r="A367" s="31">
        <f t="shared" si="16"/>
        <v>45895</v>
      </c>
      <c r="B367" s="3" t="e">
        <f>VLOOKUP(A367,'HIER INVULLEN'!$A$13:$K$112,2,FALSE)</f>
        <v>#N/A</v>
      </c>
      <c r="C367" t="e">
        <f>VLOOKUP(A367,'HIER INVULLEN'!$A$13:$K$112,3,FALSE)</f>
        <v>#N/A</v>
      </c>
      <c r="D367" t="e">
        <f t="shared" si="15"/>
        <v>#N/A</v>
      </c>
      <c r="E367" t="e">
        <f>VLOOKUP(A367,'HIER INVULLEN'!$A$13:$K$112,9,FALSE)</f>
        <v>#N/A</v>
      </c>
      <c r="F367" t="e">
        <f>VLOOKUP(A367,'HIER INVULLEN'!$A$13:$K$112,8,FALSE)</f>
        <v>#N/A</v>
      </c>
      <c r="G367" t="e">
        <f>VLOOKUP(A367,'HIER INVULLEN'!$A$13:$K$112,7,FALSE)</f>
        <v>#N/A</v>
      </c>
      <c r="H367" t="e">
        <f>VLOOKUP(A367,'HIER INVULLEN'!$A$13:$K$112,6,FALSE)</f>
        <v>#N/A</v>
      </c>
    </row>
    <row r="368" spans="1:8">
      <c r="A368" s="31">
        <f t="shared" si="16"/>
        <v>45896</v>
      </c>
      <c r="B368" s="3" t="e">
        <f>VLOOKUP(A368,'HIER INVULLEN'!$A$13:$K$112,2,FALSE)</f>
        <v>#N/A</v>
      </c>
      <c r="C368" t="e">
        <f>VLOOKUP(A368,'HIER INVULLEN'!$A$13:$K$112,3,FALSE)</f>
        <v>#N/A</v>
      </c>
      <c r="D368" t="e">
        <f t="shared" si="15"/>
        <v>#N/A</v>
      </c>
      <c r="E368" t="e">
        <f>VLOOKUP(A368,'HIER INVULLEN'!$A$13:$K$112,9,FALSE)</f>
        <v>#N/A</v>
      </c>
      <c r="F368" t="e">
        <f>VLOOKUP(A368,'HIER INVULLEN'!$A$13:$K$112,8,FALSE)</f>
        <v>#N/A</v>
      </c>
      <c r="G368" t="e">
        <f>VLOOKUP(A368,'HIER INVULLEN'!$A$13:$K$112,7,FALSE)</f>
        <v>#N/A</v>
      </c>
      <c r="H368" t="e">
        <f>VLOOKUP(A368,'HIER INVULLEN'!$A$13:$K$112,6,FALSE)</f>
        <v>#N/A</v>
      </c>
    </row>
    <row r="369" spans="1:8">
      <c r="A369" s="31">
        <f t="shared" si="16"/>
        <v>45897</v>
      </c>
      <c r="B369" s="3" t="e">
        <f>VLOOKUP(A369,'HIER INVULLEN'!$A$13:$K$112,2,FALSE)</f>
        <v>#N/A</v>
      </c>
      <c r="C369" t="e">
        <f>VLOOKUP(A369,'HIER INVULLEN'!$A$13:$K$112,3,FALSE)</f>
        <v>#N/A</v>
      </c>
      <c r="D369" t="e">
        <f t="shared" si="15"/>
        <v>#N/A</v>
      </c>
      <c r="E369" t="e">
        <f>VLOOKUP(A369,'HIER INVULLEN'!$A$13:$K$112,9,FALSE)</f>
        <v>#N/A</v>
      </c>
      <c r="F369" t="e">
        <f>VLOOKUP(A369,'HIER INVULLEN'!$A$13:$K$112,8,FALSE)</f>
        <v>#N/A</v>
      </c>
      <c r="G369" t="e">
        <f>VLOOKUP(A369,'HIER INVULLEN'!$A$13:$K$112,7,FALSE)</f>
        <v>#N/A</v>
      </c>
      <c r="H369" t="e">
        <f>VLOOKUP(A369,'HIER INVULLEN'!$A$13:$K$112,6,FALSE)</f>
        <v>#N/A</v>
      </c>
    </row>
    <row r="370" spans="1:8">
      <c r="A370" s="31">
        <f t="shared" si="16"/>
        <v>45898</v>
      </c>
      <c r="B370" s="3" t="e">
        <f>VLOOKUP(A370,'HIER INVULLEN'!$A$13:$K$112,2,FALSE)</f>
        <v>#N/A</v>
      </c>
      <c r="C370" t="e">
        <f>VLOOKUP(A370,'HIER INVULLEN'!$A$13:$K$112,3,FALSE)</f>
        <v>#N/A</v>
      </c>
      <c r="D370" t="e">
        <f t="shared" si="15"/>
        <v>#N/A</v>
      </c>
      <c r="E370" t="e">
        <f>VLOOKUP(A370,'HIER INVULLEN'!$A$13:$K$112,9,FALSE)</f>
        <v>#N/A</v>
      </c>
      <c r="F370" t="e">
        <f>VLOOKUP(A370,'HIER INVULLEN'!$A$13:$K$112,8,FALSE)</f>
        <v>#N/A</v>
      </c>
      <c r="G370" t="e">
        <f>VLOOKUP(A370,'HIER INVULLEN'!$A$13:$K$112,7,FALSE)</f>
        <v>#N/A</v>
      </c>
      <c r="H370" t="e">
        <f>VLOOKUP(A370,'HIER INVULLEN'!$A$13:$K$112,6,FALSE)</f>
        <v>#N/A</v>
      </c>
    </row>
    <row r="371" spans="1:8">
      <c r="A371" s="31">
        <f t="shared" si="16"/>
        <v>45899</v>
      </c>
      <c r="B371" s="3" t="e">
        <f>VLOOKUP(A371,'HIER INVULLEN'!$A$13:$K$112,2,FALSE)</f>
        <v>#N/A</v>
      </c>
      <c r="C371" t="e">
        <f>VLOOKUP(A371,'HIER INVULLEN'!$A$13:$K$112,3,FALSE)</f>
        <v>#N/A</v>
      </c>
      <c r="D371" t="e">
        <f t="shared" si="15"/>
        <v>#N/A</v>
      </c>
      <c r="E371" t="e">
        <f>VLOOKUP(A371,'HIER INVULLEN'!$A$13:$K$112,9,FALSE)</f>
        <v>#N/A</v>
      </c>
      <c r="F371" t="e">
        <f>VLOOKUP(A371,'HIER INVULLEN'!$A$13:$K$112,8,FALSE)</f>
        <v>#N/A</v>
      </c>
      <c r="G371" t="e">
        <f>VLOOKUP(A371,'HIER INVULLEN'!$A$13:$K$112,7,FALSE)</f>
        <v>#N/A</v>
      </c>
      <c r="H371" t="e">
        <f>VLOOKUP(A371,'HIER INVULLEN'!$A$13:$K$112,6,FALSE)</f>
        <v>#N/A</v>
      </c>
    </row>
    <row r="372" spans="1:8">
      <c r="A372" s="31">
        <f t="shared" si="16"/>
        <v>45900</v>
      </c>
      <c r="B372" s="3" t="e">
        <f>VLOOKUP(A372,'HIER INVULLEN'!$A$13:$K$112,2,FALSE)</f>
        <v>#N/A</v>
      </c>
      <c r="C372" t="e">
        <f>VLOOKUP(A372,'HIER INVULLEN'!$A$13:$K$112,3,FALSE)</f>
        <v>#N/A</v>
      </c>
      <c r="D372" t="e">
        <f t="shared" si="15"/>
        <v>#N/A</v>
      </c>
      <c r="E372" t="e">
        <f>VLOOKUP(A372,'HIER INVULLEN'!$A$13:$K$112,9,FALSE)</f>
        <v>#N/A</v>
      </c>
      <c r="F372" t="e">
        <f>VLOOKUP(A372,'HIER INVULLEN'!$A$13:$K$112,8,FALSE)</f>
        <v>#N/A</v>
      </c>
      <c r="G372" t="e">
        <f>VLOOKUP(A372,'HIER INVULLEN'!$A$13:$K$112,7,FALSE)</f>
        <v>#N/A</v>
      </c>
      <c r="H372" t="e">
        <f>VLOOKUP(A372,'HIER INVULLEN'!$A$13:$K$112,6,FALSE)</f>
        <v>#N/A</v>
      </c>
    </row>
    <row r="373" spans="1:8">
      <c r="A373" s="31">
        <f t="shared" si="16"/>
        <v>45901</v>
      </c>
      <c r="B373" s="3" t="e">
        <f>VLOOKUP(A373,'HIER INVULLEN'!$A$13:$K$112,2,FALSE)</f>
        <v>#N/A</v>
      </c>
      <c r="C373" t="e">
        <f>VLOOKUP(A373,'HIER INVULLEN'!$A$13:$K$112,3,FALSE)</f>
        <v>#N/A</v>
      </c>
      <c r="D373" t="e">
        <f t="shared" si="15"/>
        <v>#N/A</v>
      </c>
      <c r="E373" t="e">
        <f>VLOOKUP(A373,'HIER INVULLEN'!$A$13:$K$112,9,FALSE)</f>
        <v>#N/A</v>
      </c>
      <c r="F373" t="e">
        <f>VLOOKUP(A373,'HIER INVULLEN'!$A$13:$K$112,8,FALSE)</f>
        <v>#N/A</v>
      </c>
      <c r="G373" t="e">
        <f>VLOOKUP(A373,'HIER INVULLEN'!$A$13:$K$112,7,FALSE)</f>
        <v>#N/A</v>
      </c>
      <c r="H373" t="e">
        <f>VLOOKUP(A373,'HIER INVULLEN'!$A$13:$K$112,6,FALSE)</f>
        <v>#N/A</v>
      </c>
    </row>
    <row r="374" spans="1:8">
      <c r="A374" s="31">
        <f t="shared" si="16"/>
        <v>45902</v>
      </c>
      <c r="B374" s="3" t="e">
        <f>VLOOKUP(A374,'HIER INVULLEN'!$A$13:$K$112,2,FALSE)</f>
        <v>#N/A</v>
      </c>
      <c r="C374" t="e">
        <f>VLOOKUP(A374,'HIER INVULLEN'!$A$13:$K$112,3,FALSE)</f>
        <v>#N/A</v>
      </c>
      <c r="D374" t="e">
        <f t="shared" si="15"/>
        <v>#N/A</v>
      </c>
      <c r="E374" t="e">
        <f>VLOOKUP(A374,'HIER INVULLEN'!$A$13:$K$112,9,FALSE)</f>
        <v>#N/A</v>
      </c>
      <c r="F374" t="e">
        <f>VLOOKUP(A374,'HIER INVULLEN'!$A$13:$K$112,8,FALSE)</f>
        <v>#N/A</v>
      </c>
      <c r="G374" t="e">
        <f>VLOOKUP(A374,'HIER INVULLEN'!$A$13:$K$112,7,FALSE)</f>
        <v>#N/A</v>
      </c>
      <c r="H374" t="e">
        <f>VLOOKUP(A374,'HIER INVULLEN'!$A$13:$K$112,6,FALSE)</f>
        <v>#N/A</v>
      </c>
    </row>
    <row r="375" spans="1:8">
      <c r="A375" s="31">
        <f t="shared" si="16"/>
        <v>45903</v>
      </c>
      <c r="B375" s="3" t="e">
        <f>VLOOKUP(A375,'HIER INVULLEN'!$A$13:$K$112,2,FALSE)</f>
        <v>#N/A</v>
      </c>
      <c r="C375" t="e">
        <f>VLOOKUP(A375,'HIER INVULLEN'!$A$13:$K$112,3,FALSE)</f>
        <v>#N/A</v>
      </c>
      <c r="D375" t="e">
        <f t="shared" si="15"/>
        <v>#N/A</v>
      </c>
      <c r="E375" t="e">
        <f>VLOOKUP(A375,'HIER INVULLEN'!$A$13:$K$112,9,FALSE)</f>
        <v>#N/A</v>
      </c>
      <c r="F375" t="e">
        <f>VLOOKUP(A375,'HIER INVULLEN'!$A$13:$K$112,8,FALSE)</f>
        <v>#N/A</v>
      </c>
      <c r="G375" t="e">
        <f>VLOOKUP(A375,'HIER INVULLEN'!$A$13:$K$112,7,FALSE)</f>
        <v>#N/A</v>
      </c>
      <c r="H375" t="e">
        <f>VLOOKUP(A375,'HIER INVULLEN'!$A$13:$K$112,6,FALSE)</f>
        <v>#N/A</v>
      </c>
    </row>
    <row r="376" spans="1:8">
      <c r="A376" s="31">
        <f t="shared" si="16"/>
        <v>45904</v>
      </c>
      <c r="B376" s="3" t="e">
        <f>VLOOKUP(A376,'HIER INVULLEN'!$A$13:$K$112,2,FALSE)</f>
        <v>#N/A</v>
      </c>
      <c r="C376" t="e">
        <f>VLOOKUP(A376,'HIER INVULLEN'!$A$13:$K$112,3,FALSE)</f>
        <v>#N/A</v>
      </c>
      <c r="D376" t="e">
        <f t="shared" si="15"/>
        <v>#N/A</v>
      </c>
      <c r="E376" t="e">
        <f>VLOOKUP(A376,'HIER INVULLEN'!$A$13:$K$112,9,FALSE)</f>
        <v>#N/A</v>
      </c>
      <c r="F376" t="e">
        <f>VLOOKUP(A376,'HIER INVULLEN'!$A$13:$K$112,8,FALSE)</f>
        <v>#N/A</v>
      </c>
      <c r="G376" t="e">
        <f>VLOOKUP(A376,'HIER INVULLEN'!$A$13:$K$112,7,FALSE)</f>
        <v>#N/A</v>
      </c>
      <c r="H376" t="e">
        <f>VLOOKUP(A376,'HIER INVULLEN'!$A$13:$K$112,6,FALSE)</f>
        <v>#N/A</v>
      </c>
    </row>
    <row r="377" spans="1:8">
      <c r="A377" s="31">
        <f t="shared" si="16"/>
        <v>45905</v>
      </c>
      <c r="B377" s="3" t="e">
        <f>VLOOKUP(A377,'HIER INVULLEN'!$A$13:$K$112,2,FALSE)</f>
        <v>#N/A</v>
      </c>
      <c r="C377" t="e">
        <f>VLOOKUP(A377,'HIER INVULLEN'!$A$13:$K$112,3,FALSE)</f>
        <v>#N/A</v>
      </c>
      <c r="D377" t="e">
        <f t="shared" si="15"/>
        <v>#N/A</v>
      </c>
      <c r="E377" t="e">
        <f>VLOOKUP(A377,'HIER INVULLEN'!$A$13:$K$112,9,FALSE)</f>
        <v>#N/A</v>
      </c>
      <c r="F377" t="e">
        <f>VLOOKUP(A377,'HIER INVULLEN'!$A$13:$K$112,8,FALSE)</f>
        <v>#N/A</v>
      </c>
      <c r="G377" t="e">
        <f>VLOOKUP(A377,'HIER INVULLEN'!$A$13:$K$112,7,FALSE)</f>
        <v>#N/A</v>
      </c>
      <c r="H377" t="e">
        <f>VLOOKUP(A377,'HIER INVULLEN'!$A$13:$K$112,6,FALSE)</f>
        <v>#N/A</v>
      </c>
    </row>
    <row r="378" spans="1:8">
      <c r="A378" s="31">
        <f t="shared" si="16"/>
        <v>45906</v>
      </c>
      <c r="B378" s="3" t="e">
        <f>VLOOKUP(A378,'HIER INVULLEN'!$A$13:$K$112,2,FALSE)</f>
        <v>#N/A</v>
      </c>
      <c r="C378" t="e">
        <f>VLOOKUP(A378,'HIER INVULLEN'!$A$13:$K$112,3,FALSE)</f>
        <v>#N/A</v>
      </c>
      <c r="D378" t="e">
        <f t="shared" si="15"/>
        <v>#N/A</v>
      </c>
      <c r="E378" t="e">
        <f>VLOOKUP(A378,'HIER INVULLEN'!$A$13:$K$112,9,FALSE)</f>
        <v>#N/A</v>
      </c>
      <c r="F378" t="e">
        <f>VLOOKUP(A378,'HIER INVULLEN'!$A$13:$K$112,8,FALSE)</f>
        <v>#N/A</v>
      </c>
      <c r="G378" t="e">
        <f>VLOOKUP(A378,'HIER INVULLEN'!$A$13:$K$112,7,FALSE)</f>
        <v>#N/A</v>
      </c>
      <c r="H378" t="e">
        <f>VLOOKUP(A378,'HIER INVULLEN'!$A$13:$K$112,6,FALSE)</f>
        <v>#N/A</v>
      </c>
    </row>
    <row r="379" spans="1:8">
      <c r="A379" s="31">
        <f t="shared" si="16"/>
        <v>45907</v>
      </c>
      <c r="B379" s="3" t="e">
        <f>VLOOKUP(A379,'HIER INVULLEN'!$A$13:$K$112,2,FALSE)</f>
        <v>#N/A</v>
      </c>
      <c r="C379" t="e">
        <f>VLOOKUP(A379,'HIER INVULLEN'!$A$13:$K$112,3,FALSE)</f>
        <v>#N/A</v>
      </c>
      <c r="D379" t="e">
        <f t="shared" si="15"/>
        <v>#N/A</v>
      </c>
      <c r="E379" t="e">
        <f>VLOOKUP(A379,'HIER INVULLEN'!$A$13:$K$112,9,FALSE)</f>
        <v>#N/A</v>
      </c>
      <c r="F379" t="e">
        <f>VLOOKUP(A379,'HIER INVULLEN'!$A$13:$K$112,8,FALSE)</f>
        <v>#N/A</v>
      </c>
      <c r="G379" t="e">
        <f>VLOOKUP(A379,'HIER INVULLEN'!$A$13:$K$112,7,FALSE)</f>
        <v>#N/A</v>
      </c>
      <c r="H379" t="e">
        <f>VLOOKUP(A379,'HIER INVULLEN'!$A$13:$K$112,6,FALSE)</f>
        <v>#N/A</v>
      </c>
    </row>
    <row r="380" spans="1:8">
      <c r="A380" s="31">
        <f t="shared" si="16"/>
        <v>45908</v>
      </c>
      <c r="B380" s="3" t="e">
        <f>VLOOKUP(A380,'HIER INVULLEN'!$A$13:$K$112,2,FALSE)</f>
        <v>#N/A</v>
      </c>
      <c r="C380" t="e">
        <f>VLOOKUP(A380,'HIER INVULLEN'!$A$13:$K$112,3,FALSE)</f>
        <v>#N/A</v>
      </c>
      <c r="D380" t="e">
        <f t="shared" si="15"/>
        <v>#N/A</v>
      </c>
      <c r="E380" t="e">
        <f>VLOOKUP(A380,'HIER INVULLEN'!$A$13:$K$112,9,FALSE)</f>
        <v>#N/A</v>
      </c>
      <c r="F380" t="e">
        <f>VLOOKUP(A380,'HIER INVULLEN'!$A$13:$K$112,8,FALSE)</f>
        <v>#N/A</v>
      </c>
      <c r="G380" t="e">
        <f>VLOOKUP(A380,'HIER INVULLEN'!$A$13:$K$112,7,FALSE)</f>
        <v>#N/A</v>
      </c>
      <c r="H380" t="e">
        <f>VLOOKUP(A380,'HIER INVULLEN'!$A$13:$K$112,6,FALSE)</f>
        <v>#N/A</v>
      </c>
    </row>
    <row r="381" spans="1:8">
      <c r="A381" s="31">
        <f t="shared" si="16"/>
        <v>45909</v>
      </c>
      <c r="B381" s="3" t="e">
        <f>VLOOKUP(A381,'HIER INVULLEN'!$A$13:$K$112,2,FALSE)</f>
        <v>#N/A</v>
      </c>
      <c r="C381" t="e">
        <f>VLOOKUP(A381,'HIER INVULLEN'!$A$13:$K$112,3,FALSE)</f>
        <v>#N/A</v>
      </c>
      <c r="D381" t="e">
        <f t="shared" si="15"/>
        <v>#N/A</v>
      </c>
      <c r="E381" t="e">
        <f>VLOOKUP(A381,'HIER INVULLEN'!$A$13:$K$112,9,FALSE)</f>
        <v>#N/A</v>
      </c>
      <c r="F381" t="e">
        <f>VLOOKUP(A381,'HIER INVULLEN'!$A$13:$K$112,8,FALSE)</f>
        <v>#N/A</v>
      </c>
      <c r="G381" t="e">
        <f>VLOOKUP(A381,'HIER INVULLEN'!$A$13:$K$112,7,FALSE)</f>
        <v>#N/A</v>
      </c>
      <c r="H381" t="e">
        <f>VLOOKUP(A381,'HIER INVULLEN'!$A$13:$K$112,6,FALSE)</f>
        <v>#N/A</v>
      </c>
    </row>
    <row r="382" spans="1:8">
      <c r="A382" s="31">
        <f t="shared" si="16"/>
        <v>45910</v>
      </c>
      <c r="B382" s="3" t="e">
        <f>VLOOKUP(A382,'HIER INVULLEN'!$A$13:$K$112,2,FALSE)</f>
        <v>#N/A</v>
      </c>
      <c r="C382" t="e">
        <f>VLOOKUP(A382,'HIER INVULLEN'!$A$13:$K$112,3,FALSE)</f>
        <v>#N/A</v>
      </c>
      <c r="D382" t="e">
        <f t="shared" si="15"/>
        <v>#N/A</v>
      </c>
      <c r="E382" t="e">
        <f>VLOOKUP(A382,'HIER INVULLEN'!$A$13:$K$112,9,FALSE)</f>
        <v>#N/A</v>
      </c>
      <c r="F382" t="e">
        <f>VLOOKUP(A382,'HIER INVULLEN'!$A$13:$K$112,8,FALSE)</f>
        <v>#N/A</v>
      </c>
      <c r="G382" t="e">
        <f>VLOOKUP(A382,'HIER INVULLEN'!$A$13:$K$112,7,FALSE)</f>
        <v>#N/A</v>
      </c>
      <c r="H382" t="e">
        <f>VLOOKUP(A382,'HIER INVULLEN'!$A$13:$K$112,6,FALSE)</f>
        <v>#N/A</v>
      </c>
    </row>
    <row r="383" spans="1:8">
      <c r="A383" s="31">
        <f t="shared" si="16"/>
        <v>45911</v>
      </c>
      <c r="B383" s="3" t="e">
        <f>VLOOKUP(A383,'HIER INVULLEN'!$A$13:$K$112,2,FALSE)</f>
        <v>#N/A</v>
      </c>
      <c r="C383" t="e">
        <f>VLOOKUP(A383,'HIER INVULLEN'!$A$13:$K$112,3,FALSE)</f>
        <v>#N/A</v>
      </c>
      <c r="D383" t="e">
        <f t="shared" si="15"/>
        <v>#N/A</v>
      </c>
      <c r="E383" t="e">
        <f>VLOOKUP(A383,'HIER INVULLEN'!$A$13:$K$112,9,FALSE)</f>
        <v>#N/A</v>
      </c>
      <c r="F383" t="e">
        <f>VLOOKUP(A383,'HIER INVULLEN'!$A$13:$K$112,8,FALSE)</f>
        <v>#N/A</v>
      </c>
      <c r="G383" t="e">
        <f>VLOOKUP(A383,'HIER INVULLEN'!$A$13:$K$112,7,FALSE)</f>
        <v>#N/A</v>
      </c>
      <c r="H383" t="e">
        <f>VLOOKUP(A383,'HIER INVULLEN'!$A$13:$K$112,6,FALSE)</f>
        <v>#N/A</v>
      </c>
    </row>
    <row r="384" spans="1:8">
      <c r="A384" s="31">
        <f t="shared" si="16"/>
        <v>45912</v>
      </c>
      <c r="B384" s="3" t="e">
        <f>VLOOKUP(A384,'HIER INVULLEN'!$A$13:$K$112,2,FALSE)</f>
        <v>#N/A</v>
      </c>
      <c r="C384" t="e">
        <f>VLOOKUP(A384,'HIER INVULLEN'!$A$13:$K$112,3,FALSE)</f>
        <v>#N/A</v>
      </c>
      <c r="D384" t="e">
        <f t="shared" si="15"/>
        <v>#N/A</v>
      </c>
      <c r="E384" t="e">
        <f>VLOOKUP(A384,'HIER INVULLEN'!$A$13:$K$112,9,FALSE)</f>
        <v>#N/A</v>
      </c>
      <c r="F384" t="e">
        <f>VLOOKUP(A384,'HIER INVULLEN'!$A$13:$K$112,8,FALSE)</f>
        <v>#N/A</v>
      </c>
      <c r="G384" t="e">
        <f>VLOOKUP(A384,'HIER INVULLEN'!$A$13:$K$112,7,FALSE)</f>
        <v>#N/A</v>
      </c>
      <c r="H384" t="e">
        <f>VLOOKUP(A384,'HIER INVULLEN'!$A$13:$K$112,6,FALSE)</f>
        <v>#N/A</v>
      </c>
    </row>
    <row r="385" spans="1:8">
      <c r="A385" s="31">
        <f t="shared" si="16"/>
        <v>45913</v>
      </c>
      <c r="B385" s="3" t="e">
        <f>VLOOKUP(A385,'HIER INVULLEN'!$A$13:$K$112,2,FALSE)</f>
        <v>#N/A</v>
      </c>
      <c r="C385" t="e">
        <f>VLOOKUP(A385,'HIER INVULLEN'!$A$13:$K$112,3,FALSE)</f>
        <v>#N/A</v>
      </c>
      <c r="D385" t="e">
        <f t="shared" si="15"/>
        <v>#N/A</v>
      </c>
      <c r="E385" t="e">
        <f>VLOOKUP(A385,'HIER INVULLEN'!$A$13:$K$112,9,FALSE)</f>
        <v>#N/A</v>
      </c>
      <c r="F385" t="e">
        <f>VLOOKUP(A385,'HIER INVULLEN'!$A$13:$K$112,8,FALSE)</f>
        <v>#N/A</v>
      </c>
      <c r="G385" t="e">
        <f>VLOOKUP(A385,'HIER INVULLEN'!$A$13:$K$112,7,FALSE)</f>
        <v>#N/A</v>
      </c>
      <c r="H385" t="e">
        <f>VLOOKUP(A385,'HIER INVULLEN'!$A$13:$K$112,6,FALSE)</f>
        <v>#N/A</v>
      </c>
    </row>
    <row r="386" spans="1:8">
      <c r="A386" s="31">
        <f t="shared" si="16"/>
        <v>45914</v>
      </c>
      <c r="B386" s="3" t="e">
        <f>VLOOKUP(A386,'HIER INVULLEN'!$A$13:$K$112,2,FALSE)</f>
        <v>#N/A</v>
      </c>
      <c r="C386" t="e">
        <f>VLOOKUP(A386,'HIER INVULLEN'!$A$13:$K$112,3,FALSE)</f>
        <v>#N/A</v>
      </c>
      <c r="D386" t="e">
        <f t="shared" si="15"/>
        <v>#N/A</v>
      </c>
      <c r="E386" t="e">
        <f>VLOOKUP(A386,'HIER INVULLEN'!$A$13:$K$112,9,FALSE)</f>
        <v>#N/A</v>
      </c>
      <c r="F386" t="e">
        <f>VLOOKUP(A386,'HIER INVULLEN'!$A$13:$K$112,8,FALSE)</f>
        <v>#N/A</v>
      </c>
      <c r="G386" t="e">
        <f>VLOOKUP(A386,'HIER INVULLEN'!$A$13:$K$112,7,FALSE)</f>
        <v>#N/A</v>
      </c>
      <c r="H386" t="e">
        <f>VLOOKUP(A386,'HIER INVULLEN'!$A$13:$K$112,6,FALSE)</f>
        <v>#N/A</v>
      </c>
    </row>
    <row r="387" spans="1:8">
      <c r="A387" s="31">
        <f t="shared" si="16"/>
        <v>45915</v>
      </c>
      <c r="B387" s="3" t="e">
        <f>VLOOKUP(A387,'HIER INVULLEN'!$A$13:$K$112,2,FALSE)</f>
        <v>#N/A</v>
      </c>
      <c r="C387" t="e">
        <f>VLOOKUP(A387,'HIER INVULLEN'!$A$13:$K$112,3,FALSE)</f>
        <v>#N/A</v>
      </c>
      <c r="D387" t="e">
        <f t="shared" si="15"/>
        <v>#N/A</v>
      </c>
      <c r="E387" t="e">
        <f>VLOOKUP(A387,'HIER INVULLEN'!$A$13:$K$112,9,FALSE)</f>
        <v>#N/A</v>
      </c>
      <c r="F387" t="e">
        <f>VLOOKUP(A387,'HIER INVULLEN'!$A$13:$K$112,8,FALSE)</f>
        <v>#N/A</v>
      </c>
      <c r="G387" t="e">
        <f>VLOOKUP(A387,'HIER INVULLEN'!$A$13:$K$112,7,FALSE)</f>
        <v>#N/A</v>
      </c>
      <c r="H387" t="e">
        <f>VLOOKUP(A387,'HIER INVULLEN'!$A$13:$K$112,6,FALSE)</f>
        <v>#N/A</v>
      </c>
    </row>
    <row r="388" spans="1:8">
      <c r="A388" s="31">
        <f t="shared" si="16"/>
        <v>45916</v>
      </c>
      <c r="B388" s="3" t="e">
        <f>VLOOKUP(A388,'HIER INVULLEN'!$A$13:$K$112,2,FALSE)</f>
        <v>#N/A</v>
      </c>
      <c r="C388" t="e">
        <f>VLOOKUP(A388,'HIER INVULLEN'!$A$13:$K$112,3,FALSE)</f>
        <v>#N/A</v>
      </c>
      <c r="D388" t="e">
        <f t="shared" si="15"/>
        <v>#N/A</v>
      </c>
      <c r="E388" t="e">
        <f>VLOOKUP(A388,'HIER INVULLEN'!$A$13:$K$112,9,FALSE)</f>
        <v>#N/A</v>
      </c>
      <c r="F388" t="e">
        <f>VLOOKUP(A388,'HIER INVULLEN'!$A$13:$K$112,8,FALSE)</f>
        <v>#N/A</v>
      </c>
      <c r="G388" t="e">
        <f>VLOOKUP(A388,'HIER INVULLEN'!$A$13:$K$112,7,FALSE)</f>
        <v>#N/A</v>
      </c>
      <c r="H388" t="e">
        <f>VLOOKUP(A388,'HIER INVULLEN'!$A$13:$K$112,6,FALSE)</f>
        <v>#N/A</v>
      </c>
    </row>
    <row r="389" spans="1:8">
      <c r="A389" s="31">
        <f t="shared" si="16"/>
        <v>45917</v>
      </c>
      <c r="B389" s="3" t="e">
        <f>VLOOKUP(A389,'HIER INVULLEN'!$A$13:$K$112,2,FALSE)</f>
        <v>#N/A</v>
      </c>
      <c r="C389" t="e">
        <f>VLOOKUP(A389,'HIER INVULLEN'!$A$13:$K$112,3,FALSE)</f>
        <v>#N/A</v>
      </c>
      <c r="D389" t="e">
        <f t="shared" si="15"/>
        <v>#N/A</v>
      </c>
      <c r="E389" t="e">
        <f>VLOOKUP(A389,'HIER INVULLEN'!$A$13:$K$112,9,FALSE)</f>
        <v>#N/A</v>
      </c>
      <c r="F389" t="e">
        <f>VLOOKUP(A389,'HIER INVULLEN'!$A$13:$K$112,8,FALSE)</f>
        <v>#N/A</v>
      </c>
      <c r="G389" t="e">
        <f>VLOOKUP(A389,'HIER INVULLEN'!$A$13:$K$112,7,FALSE)</f>
        <v>#N/A</v>
      </c>
      <c r="H389" t="e">
        <f>VLOOKUP(A389,'HIER INVULLEN'!$A$13:$K$112,6,FALSE)</f>
        <v>#N/A</v>
      </c>
    </row>
    <row r="390" spans="1:8">
      <c r="A390" s="31">
        <f t="shared" si="16"/>
        <v>45918</v>
      </c>
      <c r="B390" s="3" t="e">
        <f>VLOOKUP(A390,'HIER INVULLEN'!$A$13:$K$112,2,FALSE)</f>
        <v>#N/A</v>
      </c>
      <c r="C390" t="e">
        <f>VLOOKUP(A390,'HIER INVULLEN'!$A$13:$K$112,3,FALSE)</f>
        <v>#N/A</v>
      </c>
      <c r="D390" t="e">
        <f t="shared" si="15"/>
        <v>#N/A</v>
      </c>
      <c r="E390" t="e">
        <f>VLOOKUP(A390,'HIER INVULLEN'!$A$13:$K$112,9,FALSE)</f>
        <v>#N/A</v>
      </c>
      <c r="F390" t="e">
        <f>VLOOKUP(A390,'HIER INVULLEN'!$A$13:$K$112,8,FALSE)</f>
        <v>#N/A</v>
      </c>
      <c r="G390" t="e">
        <f>VLOOKUP(A390,'HIER INVULLEN'!$A$13:$K$112,7,FALSE)</f>
        <v>#N/A</v>
      </c>
      <c r="H390" t="e">
        <f>VLOOKUP(A390,'HIER INVULLEN'!$A$13:$K$112,6,FALSE)</f>
        <v>#N/A</v>
      </c>
    </row>
    <row r="391" spans="1:8">
      <c r="A391" s="31">
        <f t="shared" si="16"/>
        <v>45919</v>
      </c>
      <c r="B391" s="3" t="e">
        <f>VLOOKUP(A391,'HIER INVULLEN'!$A$13:$K$112,2,FALSE)</f>
        <v>#N/A</v>
      </c>
      <c r="C391" t="e">
        <f>VLOOKUP(A391,'HIER INVULLEN'!$A$13:$K$112,3,FALSE)</f>
        <v>#N/A</v>
      </c>
      <c r="D391" t="e">
        <f t="shared" si="15"/>
        <v>#N/A</v>
      </c>
      <c r="E391" t="e">
        <f>VLOOKUP(A391,'HIER INVULLEN'!$A$13:$K$112,9,FALSE)</f>
        <v>#N/A</v>
      </c>
      <c r="F391" t="e">
        <f>VLOOKUP(A391,'HIER INVULLEN'!$A$13:$K$112,8,FALSE)</f>
        <v>#N/A</v>
      </c>
      <c r="G391" t="e">
        <f>VLOOKUP(A391,'HIER INVULLEN'!$A$13:$K$112,7,FALSE)</f>
        <v>#N/A</v>
      </c>
      <c r="H391" t="e">
        <f>VLOOKUP(A391,'HIER INVULLEN'!$A$13:$K$112,6,FALSE)</f>
        <v>#N/A</v>
      </c>
    </row>
    <row r="392" spans="1:8">
      <c r="A392" s="31">
        <f t="shared" si="16"/>
        <v>45920</v>
      </c>
      <c r="B392" s="3" t="e">
        <f>VLOOKUP(A392,'HIER INVULLEN'!$A$13:$K$112,2,FALSE)</f>
        <v>#N/A</v>
      </c>
      <c r="C392" t="e">
        <f>VLOOKUP(A392,'HIER INVULLEN'!$A$13:$K$112,3,FALSE)</f>
        <v>#N/A</v>
      </c>
      <c r="D392" t="e">
        <f t="shared" si="15"/>
        <v>#N/A</v>
      </c>
      <c r="E392" t="e">
        <f>VLOOKUP(A392,'HIER INVULLEN'!$A$13:$K$112,9,FALSE)</f>
        <v>#N/A</v>
      </c>
      <c r="F392" t="e">
        <f>VLOOKUP(A392,'HIER INVULLEN'!$A$13:$K$112,8,FALSE)</f>
        <v>#N/A</v>
      </c>
      <c r="G392" t="e">
        <f>VLOOKUP(A392,'HIER INVULLEN'!$A$13:$K$112,7,FALSE)</f>
        <v>#N/A</v>
      </c>
      <c r="H392" t="e">
        <f>VLOOKUP(A392,'HIER INVULLEN'!$A$13:$K$112,6,FALSE)</f>
        <v>#N/A</v>
      </c>
    </row>
    <row r="393" spans="1:8">
      <c r="A393" s="31">
        <f t="shared" si="16"/>
        <v>45921</v>
      </c>
      <c r="B393" s="3" t="e">
        <f>VLOOKUP(A393,'HIER INVULLEN'!$A$13:$K$112,2,FALSE)</f>
        <v>#N/A</v>
      </c>
      <c r="C393" t="e">
        <f>VLOOKUP(A393,'HIER INVULLEN'!$A$13:$K$112,3,FALSE)</f>
        <v>#N/A</v>
      </c>
      <c r="D393" t="e">
        <f t="shared" ref="D393:D403" si="17">B393-A393+1</f>
        <v>#N/A</v>
      </c>
      <c r="E393" t="e">
        <f>VLOOKUP(A393,'HIER INVULLEN'!$A$13:$K$112,9,FALSE)</f>
        <v>#N/A</v>
      </c>
      <c r="F393" t="e">
        <f>VLOOKUP(A393,'HIER INVULLEN'!$A$13:$K$112,8,FALSE)</f>
        <v>#N/A</v>
      </c>
      <c r="G393" t="e">
        <f>VLOOKUP(A393,'HIER INVULLEN'!$A$13:$K$112,7,FALSE)</f>
        <v>#N/A</v>
      </c>
      <c r="H393" t="e">
        <f>VLOOKUP(A393,'HIER INVULLEN'!$A$13:$K$112,6,FALSE)</f>
        <v>#N/A</v>
      </c>
    </row>
    <row r="394" spans="1:8">
      <c r="A394" s="31">
        <f t="shared" si="16"/>
        <v>45922</v>
      </c>
      <c r="B394" s="3" t="e">
        <f>VLOOKUP(A394,'HIER INVULLEN'!$A$13:$K$112,2,FALSE)</f>
        <v>#N/A</v>
      </c>
      <c r="C394" t="e">
        <f>VLOOKUP(A394,'HIER INVULLEN'!$A$13:$K$112,3,FALSE)</f>
        <v>#N/A</v>
      </c>
      <c r="D394" t="e">
        <f t="shared" si="17"/>
        <v>#N/A</v>
      </c>
      <c r="E394" t="e">
        <f>VLOOKUP(A394,'HIER INVULLEN'!$A$13:$K$112,9,FALSE)</f>
        <v>#N/A</v>
      </c>
      <c r="F394" t="e">
        <f>VLOOKUP(A394,'HIER INVULLEN'!$A$13:$K$112,8,FALSE)</f>
        <v>#N/A</v>
      </c>
      <c r="G394" t="e">
        <f>VLOOKUP(A394,'HIER INVULLEN'!$A$13:$K$112,7,FALSE)</f>
        <v>#N/A</v>
      </c>
      <c r="H394" t="e">
        <f>VLOOKUP(A394,'HIER INVULLEN'!$A$13:$K$112,6,FALSE)</f>
        <v>#N/A</v>
      </c>
    </row>
    <row r="395" spans="1:8">
      <c r="A395" s="31">
        <f t="shared" ref="A395:A403" si="18">A394+1</f>
        <v>45923</v>
      </c>
      <c r="B395" s="3" t="e">
        <f>VLOOKUP(A395,'HIER INVULLEN'!$A$13:$K$112,2,FALSE)</f>
        <v>#N/A</v>
      </c>
      <c r="C395" t="e">
        <f>VLOOKUP(A395,'HIER INVULLEN'!$A$13:$K$112,3,FALSE)</f>
        <v>#N/A</v>
      </c>
      <c r="D395" t="e">
        <f t="shared" si="17"/>
        <v>#N/A</v>
      </c>
      <c r="E395" t="e">
        <f>VLOOKUP(A395,'HIER INVULLEN'!$A$13:$K$112,9,FALSE)</f>
        <v>#N/A</v>
      </c>
      <c r="F395" t="e">
        <f>VLOOKUP(A395,'HIER INVULLEN'!$A$13:$K$112,8,FALSE)</f>
        <v>#N/A</v>
      </c>
      <c r="G395" t="e">
        <f>VLOOKUP(A395,'HIER INVULLEN'!$A$13:$K$112,7,FALSE)</f>
        <v>#N/A</v>
      </c>
      <c r="H395" t="e">
        <f>VLOOKUP(A395,'HIER INVULLEN'!$A$13:$K$112,6,FALSE)</f>
        <v>#N/A</v>
      </c>
    </row>
    <row r="396" spans="1:8">
      <c r="A396" s="31">
        <f t="shared" si="18"/>
        <v>45924</v>
      </c>
      <c r="B396" s="3" t="e">
        <f>VLOOKUP(A396,'HIER INVULLEN'!$A$13:$K$112,2,FALSE)</f>
        <v>#N/A</v>
      </c>
      <c r="C396" t="e">
        <f>VLOOKUP(A396,'HIER INVULLEN'!$A$13:$K$112,3,FALSE)</f>
        <v>#N/A</v>
      </c>
      <c r="D396" t="e">
        <f t="shared" si="17"/>
        <v>#N/A</v>
      </c>
      <c r="E396" t="e">
        <f>VLOOKUP(A396,'HIER INVULLEN'!$A$13:$K$112,9,FALSE)</f>
        <v>#N/A</v>
      </c>
      <c r="F396" t="e">
        <f>VLOOKUP(A396,'HIER INVULLEN'!$A$13:$K$112,8,FALSE)</f>
        <v>#N/A</v>
      </c>
      <c r="G396" t="e">
        <f>VLOOKUP(A396,'HIER INVULLEN'!$A$13:$K$112,7,FALSE)</f>
        <v>#N/A</v>
      </c>
      <c r="H396" t="e">
        <f>VLOOKUP(A396,'HIER INVULLEN'!$A$13:$K$112,6,FALSE)</f>
        <v>#N/A</v>
      </c>
    </row>
    <row r="397" spans="1:8">
      <c r="A397" s="31">
        <f t="shared" si="18"/>
        <v>45925</v>
      </c>
      <c r="B397" s="3" t="e">
        <f>VLOOKUP(A397,'HIER INVULLEN'!$A$13:$K$112,2,FALSE)</f>
        <v>#N/A</v>
      </c>
      <c r="C397" t="e">
        <f>VLOOKUP(A397,'HIER INVULLEN'!$A$13:$K$112,3,FALSE)</f>
        <v>#N/A</v>
      </c>
      <c r="D397" t="e">
        <f t="shared" si="17"/>
        <v>#N/A</v>
      </c>
      <c r="E397" t="e">
        <f>VLOOKUP(A397,'HIER INVULLEN'!$A$13:$K$112,9,FALSE)</f>
        <v>#N/A</v>
      </c>
      <c r="F397" t="e">
        <f>VLOOKUP(A397,'HIER INVULLEN'!$A$13:$K$112,8,FALSE)</f>
        <v>#N/A</v>
      </c>
      <c r="G397" t="e">
        <f>VLOOKUP(A397,'HIER INVULLEN'!$A$13:$K$112,7,FALSE)</f>
        <v>#N/A</v>
      </c>
      <c r="H397" t="e">
        <f>VLOOKUP(A397,'HIER INVULLEN'!$A$13:$K$112,6,FALSE)</f>
        <v>#N/A</v>
      </c>
    </row>
    <row r="398" spans="1:8">
      <c r="A398" s="31">
        <f t="shared" si="18"/>
        <v>45926</v>
      </c>
      <c r="B398" s="3" t="e">
        <f>VLOOKUP(A398,'HIER INVULLEN'!$A$13:$K$112,2,FALSE)</f>
        <v>#N/A</v>
      </c>
      <c r="C398" t="e">
        <f>VLOOKUP(A398,'HIER INVULLEN'!$A$13:$K$112,3,FALSE)</f>
        <v>#N/A</v>
      </c>
      <c r="D398" t="e">
        <f t="shared" si="17"/>
        <v>#N/A</v>
      </c>
      <c r="E398" t="e">
        <f>VLOOKUP(A398,'HIER INVULLEN'!$A$13:$K$112,9,FALSE)</f>
        <v>#N/A</v>
      </c>
      <c r="F398" t="e">
        <f>VLOOKUP(A398,'HIER INVULLEN'!$A$13:$K$112,8,FALSE)</f>
        <v>#N/A</v>
      </c>
      <c r="G398" t="e">
        <f>VLOOKUP(A398,'HIER INVULLEN'!$A$13:$K$112,7,FALSE)</f>
        <v>#N/A</v>
      </c>
      <c r="H398" t="e">
        <f>VLOOKUP(A398,'HIER INVULLEN'!$A$13:$K$112,6,FALSE)</f>
        <v>#N/A</v>
      </c>
    </row>
    <row r="399" spans="1:8">
      <c r="A399" s="31">
        <f t="shared" si="18"/>
        <v>45927</v>
      </c>
      <c r="B399" s="3" t="e">
        <f>VLOOKUP(A399,'HIER INVULLEN'!$A$13:$K$112,2,FALSE)</f>
        <v>#N/A</v>
      </c>
      <c r="C399" t="e">
        <f>VLOOKUP(A399,'HIER INVULLEN'!$A$13:$K$112,3,FALSE)</f>
        <v>#N/A</v>
      </c>
      <c r="D399" t="e">
        <f t="shared" si="17"/>
        <v>#N/A</v>
      </c>
      <c r="E399" t="e">
        <f>VLOOKUP(A399,'HIER INVULLEN'!$A$13:$K$112,9,FALSE)</f>
        <v>#N/A</v>
      </c>
      <c r="F399" t="e">
        <f>VLOOKUP(A399,'HIER INVULLEN'!$A$13:$K$112,8,FALSE)</f>
        <v>#N/A</v>
      </c>
      <c r="G399" t="e">
        <f>VLOOKUP(A399,'HIER INVULLEN'!$A$13:$K$112,7,FALSE)</f>
        <v>#N/A</v>
      </c>
      <c r="H399" t="e">
        <f>VLOOKUP(A399,'HIER INVULLEN'!$A$13:$K$112,6,FALSE)</f>
        <v>#N/A</v>
      </c>
    </row>
    <row r="400" spans="1:8">
      <c r="A400" s="31">
        <f t="shared" si="18"/>
        <v>45928</v>
      </c>
      <c r="B400" s="3" t="e">
        <f>VLOOKUP(A400,'HIER INVULLEN'!$A$13:$K$112,2,FALSE)</f>
        <v>#N/A</v>
      </c>
      <c r="C400" t="e">
        <f>VLOOKUP(A400,'HIER INVULLEN'!$A$13:$K$112,3,FALSE)</f>
        <v>#N/A</v>
      </c>
      <c r="D400" t="e">
        <f t="shared" si="17"/>
        <v>#N/A</v>
      </c>
      <c r="E400" t="e">
        <f>VLOOKUP(A400,'HIER INVULLEN'!$A$13:$K$112,9,FALSE)</f>
        <v>#N/A</v>
      </c>
      <c r="F400" t="e">
        <f>VLOOKUP(A400,'HIER INVULLEN'!$A$13:$K$112,8,FALSE)</f>
        <v>#N/A</v>
      </c>
      <c r="G400" t="e">
        <f>VLOOKUP(A400,'HIER INVULLEN'!$A$13:$K$112,7,FALSE)</f>
        <v>#N/A</v>
      </c>
      <c r="H400" t="e">
        <f>VLOOKUP(A400,'HIER INVULLEN'!$A$13:$K$112,6,FALSE)</f>
        <v>#N/A</v>
      </c>
    </row>
    <row r="401" spans="1:10">
      <c r="A401" s="31">
        <f t="shared" si="18"/>
        <v>45929</v>
      </c>
      <c r="B401" s="3" t="e">
        <f>VLOOKUP(A401,'HIER INVULLEN'!$A$13:$K$112,2,FALSE)</f>
        <v>#N/A</v>
      </c>
      <c r="C401" t="e">
        <f>VLOOKUP(A401,'HIER INVULLEN'!$A$13:$K$112,3,FALSE)</f>
        <v>#N/A</v>
      </c>
      <c r="D401" t="e">
        <f t="shared" si="17"/>
        <v>#N/A</v>
      </c>
      <c r="E401" t="e">
        <f>VLOOKUP(A401,'HIER INVULLEN'!$A$13:$K$112,9,FALSE)</f>
        <v>#N/A</v>
      </c>
      <c r="F401" t="e">
        <f>VLOOKUP(A401,'HIER INVULLEN'!$A$13:$K$112,8,FALSE)</f>
        <v>#N/A</v>
      </c>
      <c r="G401" t="e">
        <f>VLOOKUP(A401,'HIER INVULLEN'!$A$13:$K$112,7,FALSE)</f>
        <v>#N/A</v>
      </c>
      <c r="H401" t="e">
        <f>VLOOKUP(A401,'HIER INVULLEN'!$A$13:$K$112,6,FALSE)</f>
        <v>#N/A</v>
      </c>
    </row>
    <row r="402" spans="1:10">
      <c r="A402" s="31">
        <f t="shared" si="18"/>
        <v>45930</v>
      </c>
      <c r="B402" s="3" t="e">
        <f>VLOOKUP(A402,'HIER INVULLEN'!$A$13:$K$112,2,FALSE)</f>
        <v>#N/A</v>
      </c>
      <c r="C402" t="e">
        <f>VLOOKUP(A402,'HIER INVULLEN'!$A$13:$K$112,3,FALSE)</f>
        <v>#N/A</v>
      </c>
      <c r="D402" t="e">
        <f t="shared" si="17"/>
        <v>#N/A</v>
      </c>
      <c r="E402" t="e">
        <f>VLOOKUP(A402,'HIER INVULLEN'!$A$13:$K$112,9,FALSE)</f>
        <v>#N/A</v>
      </c>
      <c r="F402" t="e">
        <f>VLOOKUP(A402,'HIER INVULLEN'!$A$13:$K$112,8,FALSE)</f>
        <v>#N/A</v>
      </c>
      <c r="G402" t="e">
        <f>VLOOKUP(A402,'HIER INVULLEN'!$A$13:$K$112,7,FALSE)</f>
        <v>#N/A</v>
      </c>
      <c r="H402" t="e">
        <f>VLOOKUP(A402,'HIER INVULLEN'!$A$13:$K$112,6,FALSE)</f>
        <v>#N/A</v>
      </c>
    </row>
    <row r="403" spans="1:10">
      <c r="A403" s="31">
        <f t="shared" si="18"/>
        <v>45931</v>
      </c>
      <c r="B403" s="3" t="e">
        <f>VLOOKUP(A403,'HIER INVULLEN'!$A$13:$K$112,2,FALSE)</f>
        <v>#N/A</v>
      </c>
      <c r="C403" t="e">
        <f>VLOOKUP(A403,'HIER INVULLEN'!$A$13:$K$112,3,FALSE)</f>
        <v>#N/A</v>
      </c>
      <c r="D403" t="e">
        <f t="shared" si="17"/>
        <v>#N/A</v>
      </c>
      <c r="E403" t="e">
        <f>VLOOKUP(A403,'HIER INVULLEN'!$A$13:$K$112,9,FALSE)</f>
        <v>#N/A</v>
      </c>
      <c r="F403" t="e">
        <f>VLOOKUP(A403,'HIER INVULLEN'!$A$13:$K$112,8,FALSE)</f>
        <v>#N/A</v>
      </c>
      <c r="G403" t="e">
        <f>VLOOKUP(A403,'HIER INVULLEN'!$A$13:$K$112,7,FALSE)</f>
        <v>#N/A</v>
      </c>
      <c r="H403" t="e">
        <f>VLOOKUP(A403,'HIER INVULLEN'!$A$13:$K$112,6,FALSE)</f>
        <v>#N/A</v>
      </c>
      <c r="J403" t="s">
        <v>74</v>
      </c>
    </row>
    <row r="404" spans="1:10">
      <c r="A404" s="3"/>
      <c r="B404" s="3"/>
    </row>
    <row r="405" spans="1:10">
      <c r="A405" s="3"/>
      <c r="B405" s="3"/>
    </row>
    <row r="406" spans="1:10">
      <c r="A406" s="3"/>
      <c r="B406" s="3"/>
    </row>
    <row r="407" spans="1:10">
      <c r="A407" s="3"/>
      <c r="B407" s="3"/>
    </row>
    <row r="408" spans="1:10">
      <c r="A408" s="3"/>
      <c r="B408" s="3"/>
    </row>
    <row r="409" spans="1:10">
      <c r="A409" s="3"/>
      <c r="B409" s="3"/>
    </row>
    <row r="410" spans="1:10">
      <c r="A410" s="3"/>
      <c r="B410" s="3"/>
    </row>
    <row r="411" spans="1:10">
      <c r="A411" s="3"/>
      <c r="B411" s="3"/>
    </row>
    <row r="412" spans="1:10">
      <c r="A412" s="3"/>
      <c r="B412" s="3"/>
    </row>
    <row r="413" spans="1:10">
      <c r="A413" s="3"/>
      <c r="B413" s="3"/>
    </row>
    <row r="414" spans="1:10">
      <c r="A414" s="3"/>
      <c r="B414" s="3"/>
    </row>
    <row r="415" spans="1:10">
      <c r="A415" s="3"/>
      <c r="B415" s="3"/>
    </row>
    <row r="416" spans="1:10">
      <c r="A416" s="3"/>
      <c r="B416" s="3"/>
    </row>
    <row r="417" spans="1:2">
      <c r="A417" s="3"/>
      <c r="B417" s="3"/>
    </row>
    <row r="418" spans="1:2">
      <c r="A418" s="3"/>
      <c r="B418" s="3"/>
    </row>
    <row r="419" spans="1:2">
      <c r="A419" s="3"/>
      <c r="B419" s="3"/>
    </row>
    <row r="420" spans="1:2">
      <c r="A420" s="3"/>
      <c r="B420" s="3"/>
    </row>
    <row r="421" spans="1:2">
      <c r="A421" s="3"/>
      <c r="B421" s="3"/>
    </row>
    <row r="422" spans="1:2">
      <c r="A422" s="3"/>
      <c r="B422" s="3"/>
    </row>
    <row r="423" spans="1:2">
      <c r="A423" s="3"/>
      <c r="B423" s="3"/>
    </row>
    <row r="424" spans="1:2">
      <c r="A424" s="3"/>
      <c r="B424" s="3"/>
    </row>
    <row r="425" spans="1:2">
      <c r="A425" s="3"/>
      <c r="B425" s="3"/>
    </row>
    <row r="426" spans="1:2">
      <c r="A426" s="3"/>
      <c r="B426" s="3"/>
    </row>
    <row r="427" spans="1:2">
      <c r="A427" s="3"/>
      <c r="B427" s="3"/>
    </row>
    <row r="428" spans="1:2">
      <c r="A428" s="3"/>
      <c r="B428" s="3"/>
    </row>
    <row r="429" spans="1:2">
      <c r="A429" s="3"/>
      <c r="B429" s="3"/>
    </row>
    <row r="430" spans="1:2">
      <c r="A430" s="3"/>
      <c r="B430" s="3"/>
    </row>
    <row r="431" spans="1:2">
      <c r="A431" s="3"/>
      <c r="B431" s="3"/>
    </row>
    <row r="432" spans="1:2">
      <c r="A432" s="3"/>
      <c r="B432" s="3"/>
    </row>
    <row r="433" spans="1:2">
      <c r="A433" s="3"/>
      <c r="B433" s="3"/>
    </row>
    <row r="434" spans="1:2">
      <c r="A434" s="3"/>
      <c r="B434" s="3"/>
    </row>
    <row r="435" spans="1:2">
      <c r="A435" s="3"/>
      <c r="B435" s="3"/>
    </row>
    <row r="436" spans="1:2">
      <c r="A436" s="3"/>
      <c r="B436" s="3"/>
    </row>
    <row r="437" spans="1:2">
      <c r="A437" s="3"/>
      <c r="B437" s="3"/>
    </row>
    <row r="438" spans="1:2">
      <c r="A438" s="3"/>
      <c r="B438" s="3"/>
    </row>
    <row r="439" spans="1:2">
      <c r="A439" s="3"/>
      <c r="B439" s="3"/>
    </row>
    <row r="440" spans="1:2">
      <c r="A440" s="3"/>
      <c r="B440" s="3"/>
    </row>
    <row r="441" spans="1:2">
      <c r="A441" s="3"/>
      <c r="B441" s="3"/>
    </row>
    <row r="442" spans="1:2">
      <c r="A442" s="3"/>
      <c r="B442" s="3"/>
    </row>
    <row r="443" spans="1:2">
      <c r="A443" s="3"/>
      <c r="B443" s="3"/>
    </row>
    <row r="444" spans="1:2">
      <c r="A444" s="3"/>
      <c r="B444" s="3"/>
    </row>
    <row r="445" spans="1:2">
      <c r="A445" s="3"/>
      <c r="B445" s="3"/>
    </row>
    <row r="446" spans="1:2">
      <c r="A446" s="3"/>
      <c r="B446" s="3"/>
    </row>
    <row r="447" spans="1:2">
      <c r="A447" s="3"/>
      <c r="B447" s="3"/>
    </row>
    <row r="448" spans="1:2">
      <c r="A448" s="3"/>
      <c r="B448" s="3"/>
    </row>
    <row r="449" spans="1:2">
      <c r="A449" s="3"/>
      <c r="B449" s="3"/>
    </row>
    <row r="450" spans="1:2">
      <c r="A450" s="3"/>
      <c r="B450" s="3"/>
    </row>
    <row r="451" spans="1:2">
      <c r="A451" s="3"/>
      <c r="B451" s="3"/>
    </row>
    <row r="452" spans="1:2">
      <c r="A452" s="3"/>
      <c r="B452" s="3"/>
    </row>
    <row r="453" spans="1:2">
      <c r="A453" s="3"/>
      <c r="B453" s="3"/>
    </row>
    <row r="454" spans="1:2">
      <c r="A454" s="3"/>
      <c r="B454" s="3"/>
    </row>
    <row r="455" spans="1:2">
      <c r="A455" s="3"/>
      <c r="B455" s="3"/>
    </row>
    <row r="456" spans="1:2">
      <c r="A456" s="3"/>
      <c r="B456" s="3"/>
    </row>
    <row r="457" spans="1:2">
      <c r="A457" s="3"/>
      <c r="B457" s="3"/>
    </row>
    <row r="458" spans="1:2">
      <c r="A458" s="3"/>
      <c r="B458" s="3"/>
    </row>
    <row r="459" spans="1:2">
      <c r="A459" s="3"/>
      <c r="B459" s="3"/>
    </row>
    <row r="460" spans="1:2">
      <c r="A460" s="3"/>
      <c r="B460" s="3"/>
    </row>
    <row r="461" spans="1:2">
      <c r="A461" s="3"/>
      <c r="B461" s="3"/>
    </row>
    <row r="462" spans="1:2">
      <c r="A462" s="3"/>
      <c r="B462" s="3"/>
    </row>
    <row r="463" spans="1:2">
      <c r="A463" s="3"/>
      <c r="B463" s="3"/>
    </row>
    <row r="464" spans="1:2">
      <c r="A464" s="3"/>
      <c r="B464" s="3"/>
    </row>
    <row r="465" spans="1:2">
      <c r="A465" s="3"/>
      <c r="B465" s="3"/>
    </row>
    <row r="466" spans="1:2">
      <c r="A466" s="3"/>
      <c r="B466" s="3"/>
    </row>
    <row r="467" spans="1:2">
      <c r="A467" s="3"/>
      <c r="B467" s="3"/>
    </row>
    <row r="468" spans="1:2">
      <c r="A468" s="3"/>
      <c r="B468" s="3"/>
    </row>
    <row r="469" spans="1:2">
      <c r="A469" s="3"/>
      <c r="B469" s="3"/>
    </row>
    <row r="470" spans="1:2">
      <c r="A470" s="3"/>
      <c r="B470" s="3"/>
    </row>
    <row r="471" spans="1:2">
      <c r="A471" s="3"/>
      <c r="B471" s="3"/>
    </row>
    <row r="472" spans="1:2">
      <c r="A472" s="3"/>
      <c r="B472" s="3"/>
    </row>
    <row r="473" spans="1:2">
      <c r="A473" s="3"/>
      <c r="B473" s="3"/>
    </row>
    <row r="474" spans="1:2">
      <c r="A474" s="3"/>
      <c r="B474" s="3"/>
    </row>
    <row r="475" spans="1:2">
      <c r="A475" s="3"/>
      <c r="B475" s="3"/>
    </row>
    <row r="476" spans="1:2">
      <c r="A476" s="3"/>
      <c r="B476" s="3"/>
    </row>
    <row r="477" spans="1:2">
      <c r="A477" s="3"/>
      <c r="B477" s="3"/>
    </row>
    <row r="478" spans="1:2">
      <c r="A478" s="3"/>
      <c r="B478" s="3"/>
    </row>
    <row r="479" spans="1:2">
      <c r="A479" s="3"/>
      <c r="B479" s="3"/>
    </row>
    <row r="480" spans="1:2">
      <c r="A480" s="3"/>
      <c r="B480" s="3"/>
    </row>
    <row r="481" spans="1:2">
      <c r="A481" s="3"/>
      <c r="B481" s="3"/>
    </row>
    <row r="482" spans="1:2">
      <c r="A482" s="3"/>
      <c r="B482" s="3"/>
    </row>
    <row r="483" spans="1:2">
      <c r="A483" s="3"/>
      <c r="B483" s="3"/>
    </row>
    <row r="484" spans="1:2">
      <c r="A484" s="3"/>
      <c r="B484" s="3"/>
    </row>
    <row r="485" spans="1:2">
      <c r="A485" s="3"/>
      <c r="B485" s="3"/>
    </row>
    <row r="486" spans="1:2">
      <c r="A486" s="3"/>
      <c r="B486" s="3"/>
    </row>
    <row r="487" spans="1:2">
      <c r="A487" s="3"/>
      <c r="B487" s="3"/>
    </row>
    <row r="488" spans="1:2">
      <c r="A488" s="3"/>
      <c r="B488" s="3"/>
    </row>
    <row r="489" spans="1:2">
      <c r="A489" s="3"/>
      <c r="B489" s="3"/>
    </row>
    <row r="490" spans="1:2">
      <c r="A490" s="3"/>
      <c r="B490" s="3"/>
    </row>
    <row r="491" spans="1:2">
      <c r="A491" s="3"/>
      <c r="B491" s="3"/>
    </row>
    <row r="492" spans="1:2">
      <c r="A492" s="3"/>
      <c r="B492" s="3"/>
    </row>
    <row r="493" spans="1:2">
      <c r="A493" s="3"/>
      <c r="B493" s="3"/>
    </row>
    <row r="494" spans="1:2">
      <c r="A494" s="3"/>
      <c r="B494" s="3"/>
    </row>
    <row r="495" spans="1:2">
      <c r="A495" s="3"/>
      <c r="B495" s="3"/>
    </row>
    <row r="496" spans="1:2">
      <c r="A496" s="3"/>
      <c r="B496" s="3"/>
    </row>
    <row r="497" spans="1:2">
      <c r="A497" s="3"/>
      <c r="B497" s="3"/>
    </row>
    <row r="498" spans="1:2">
      <c r="A498" s="3"/>
      <c r="B498" s="3"/>
    </row>
    <row r="499" spans="1:2">
      <c r="A499" s="3"/>
      <c r="B499" s="3"/>
    </row>
    <row r="500" spans="1:2">
      <c r="A500" s="3"/>
      <c r="B500" s="3"/>
    </row>
    <row r="501" spans="1:2">
      <c r="A501" s="3"/>
      <c r="B501" s="3"/>
    </row>
    <row r="502" spans="1:2">
      <c r="A502" s="3"/>
      <c r="B502" s="3"/>
    </row>
    <row r="503" spans="1:2">
      <c r="A503" s="3"/>
      <c r="B503" s="3"/>
    </row>
    <row r="504" spans="1:2">
      <c r="A504" s="3"/>
      <c r="B504" s="3"/>
    </row>
    <row r="505" spans="1:2">
      <c r="A505" s="3"/>
      <c r="B505" s="3"/>
    </row>
    <row r="506" spans="1:2">
      <c r="A506" s="3"/>
      <c r="B506" s="3"/>
    </row>
    <row r="507" spans="1:2">
      <c r="A507" s="3"/>
      <c r="B507" s="3"/>
    </row>
    <row r="508" spans="1:2">
      <c r="A508" s="3"/>
      <c r="B508" s="3"/>
    </row>
    <row r="509" spans="1:2">
      <c r="A509" s="3"/>
      <c r="B509" s="3"/>
    </row>
    <row r="510" spans="1:2">
      <c r="A510" s="3"/>
      <c r="B510" s="3"/>
    </row>
    <row r="511" spans="1:2">
      <c r="A511" s="3"/>
      <c r="B511" s="3"/>
    </row>
    <row r="512" spans="1:2">
      <c r="A512" s="3"/>
      <c r="B512" s="3"/>
    </row>
    <row r="513" spans="1:2">
      <c r="A513" s="3"/>
      <c r="B513" s="3"/>
    </row>
    <row r="514" spans="1:2">
      <c r="A514" s="3"/>
      <c r="B514" s="3"/>
    </row>
    <row r="515" spans="1:2">
      <c r="A515" s="3"/>
      <c r="B515" s="3"/>
    </row>
    <row r="516" spans="1:2">
      <c r="A516" s="3"/>
      <c r="B516" s="3"/>
    </row>
    <row r="517" spans="1:2">
      <c r="A517" s="3"/>
      <c r="B517" s="3"/>
    </row>
    <row r="518" spans="1:2">
      <c r="A518" s="3"/>
      <c r="B518" s="3"/>
    </row>
    <row r="519" spans="1:2">
      <c r="A519" s="3"/>
      <c r="B519" s="3"/>
    </row>
    <row r="520" spans="1:2">
      <c r="A520" s="3"/>
      <c r="B520" s="3"/>
    </row>
    <row r="521" spans="1:2">
      <c r="A521" s="3"/>
      <c r="B521" s="3"/>
    </row>
    <row r="522" spans="1:2">
      <c r="A522" s="3"/>
      <c r="B522" s="3"/>
    </row>
    <row r="523" spans="1:2">
      <c r="A523" s="3"/>
      <c r="B523" s="3"/>
    </row>
    <row r="524" spans="1:2">
      <c r="A524" s="3"/>
      <c r="B524" s="3"/>
    </row>
    <row r="525" spans="1:2">
      <c r="A525" s="3"/>
      <c r="B525" s="3"/>
    </row>
    <row r="526" spans="1:2">
      <c r="A526" s="3"/>
      <c r="B526" s="3"/>
    </row>
    <row r="527" spans="1:2">
      <c r="A527" s="3"/>
      <c r="B527" s="3"/>
    </row>
    <row r="528" spans="1:2">
      <c r="A528" s="3"/>
      <c r="B528" s="3"/>
    </row>
    <row r="529" spans="1:2">
      <c r="A529" s="3"/>
      <c r="B529" s="3"/>
    </row>
    <row r="530" spans="1:2">
      <c r="A530" s="3"/>
      <c r="B530" s="3"/>
    </row>
    <row r="531" spans="1:2">
      <c r="A531" s="3"/>
      <c r="B531" s="3"/>
    </row>
    <row r="532" spans="1:2">
      <c r="A532" s="3"/>
      <c r="B532" s="3"/>
    </row>
    <row r="533" spans="1:2">
      <c r="A533" s="3"/>
      <c r="B533" s="3"/>
    </row>
    <row r="534" spans="1:2">
      <c r="A534" s="3"/>
      <c r="B534" s="3"/>
    </row>
    <row r="535" spans="1:2">
      <c r="A535" s="3"/>
      <c r="B535" s="3"/>
    </row>
    <row r="536" spans="1:2">
      <c r="A536" s="3"/>
      <c r="B536" s="3"/>
    </row>
    <row r="537" spans="1:2">
      <c r="A537" s="3"/>
      <c r="B537" s="3"/>
    </row>
    <row r="538" spans="1:2">
      <c r="A538" s="3"/>
      <c r="B538" s="3"/>
    </row>
    <row r="539" spans="1:2">
      <c r="A539" s="3"/>
      <c r="B539" s="3"/>
    </row>
    <row r="540" spans="1:2">
      <c r="A540" s="3"/>
      <c r="B540" s="3"/>
    </row>
    <row r="541" spans="1:2">
      <c r="A541" s="3"/>
      <c r="B541" s="3"/>
    </row>
    <row r="542" spans="1:2">
      <c r="A542" s="3"/>
      <c r="B542" s="3"/>
    </row>
    <row r="543" spans="1:2">
      <c r="A543" s="3"/>
      <c r="B543" s="3"/>
    </row>
    <row r="544" spans="1:2">
      <c r="A544" s="3"/>
      <c r="B544" s="3"/>
    </row>
    <row r="545" spans="1:2">
      <c r="A545" s="3"/>
      <c r="B545" s="3"/>
    </row>
    <row r="546" spans="1:2">
      <c r="A546" s="3"/>
      <c r="B546" s="3"/>
    </row>
    <row r="547" spans="1:2">
      <c r="A547" s="3"/>
      <c r="B547" s="3"/>
    </row>
    <row r="548" spans="1:2">
      <c r="A548" s="3"/>
      <c r="B548" s="3"/>
    </row>
    <row r="549" spans="1:2">
      <c r="A549" s="3"/>
      <c r="B549" s="3"/>
    </row>
    <row r="550" spans="1:2">
      <c r="A550" s="3"/>
      <c r="B550" s="3"/>
    </row>
    <row r="551" spans="1:2">
      <c r="A551" s="3"/>
      <c r="B551" s="3"/>
    </row>
    <row r="552" spans="1:2">
      <c r="A552" s="3"/>
      <c r="B552" s="3"/>
    </row>
    <row r="553" spans="1:2">
      <c r="A553" s="3"/>
      <c r="B553" s="3"/>
    </row>
    <row r="554" spans="1:2">
      <c r="A554" s="3"/>
      <c r="B554" s="3"/>
    </row>
    <row r="555" spans="1:2">
      <c r="A555" s="3"/>
      <c r="B555" s="3"/>
    </row>
    <row r="556" spans="1:2">
      <c r="A556" s="3"/>
      <c r="B556" s="3"/>
    </row>
    <row r="557" spans="1:2">
      <c r="A557" s="3"/>
      <c r="B557" s="3"/>
    </row>
    <row r="558" spans="1:2">
      <c r="A558" s="3"/>
      <c r="B558" s="3"/>
    </row>
    <row r="559" spans="1:2">
      <c r="A559" s="3"/>
      <c r="B559" s="3"/>
    </row>
    <row r="560" spans="1:2">
      <c r="A560" s="3"/>
      <c r="B560" s="3"/>
    </row>
    <row r="561" spans="1:2">
      <c r="A561" s="3"/>
      <c r="B561" s="3"/>
    </row>
    <row r="562" spans="1:2">
      <c r="A562" s="3"/>
      <c r="B562" s="3"/>
    </row>
    <row r="563" spans="1:2">
      <c r="A563" s="3"/>
      <c r="B563" s="3"/>
    </row>
    <row r="564" spans="1:2">
      <c r="A564" s="3"/>
      <c r="B564" s="3"/>
    </row>
    <row r="565" spans="1:2">
      <c r="A565" s="3"/>
      <c r="B565" s="3"/>
    </row>
    <row r="566" spans="1:2">
      <c r="A566" s="3"/>
      <c r="B566" s="3"/>
    </row>
    <row r="567" spans="1:2">
      <c r="A567" s="3"/>
      <c r="B567" s="3"/>
    </row>
    <row r="568" spans="1:2">
      <c r="A568" s="3"/>
      <c r="B568" s="3"/>
    </row>
    <row r="569" spans="1:2">
      <c r="A569" s="3"/>
      <c r="B569" s="3"/>
    </row>
    <row r="570" spans="1:2">
      <c r="A570" s="3"/>
      <c r="B570" s="3"/>
    </row>
    <row r="571" spans="1:2">
      <c r="A571" s="3"/>
      <c r="B571" s="3"/>
    </row>
    <row r="572" spans="1:2">
      <c r="A572" s="3"/>
      <c r="B572" s="3"/>
    </row>
    <row r="573" spans="1:2">
      <c r="A573" s="3"/>
      <c r="B573" s="3"/>
    </row>
    <row r="574" spans="1:2">
      <c r="A574" s="3"/>
      <c r="B574" s="3"/>
    </row>
    <row r="575" spans="1:2">
      <c r="A575" s="3"/>
      <c r="B575" s="3"/>
    </row>
    <row r="576" spans="1:2">
      <c r="A576" s="3"/>
      <c r="B576" s="3"/>
    </row>
    <row r="577" spans="1:2">
      <c r="A577" s="3"/>
      <c r="B577" s="3"/>
    </row>
    <row r="578" spans="1:2">
      <c r="A578" s="3"/>
      <c r="B578" s="3"/>
    </row>
    <row r="579" spans="1:2">
      <c r="A579" s="3"/>
      <c r="B579" s="3"/>
    </row>
    <row r="580" spans="1:2">
      <c r="A580" s="3"/>
      <c r="B580" s="3"/>
    </row>
    <row r="581" spans="1:2">
      <c r="A581" s="3"/>
      <c r="B581" s="3"/>
    </row>
    <row r="582" spans="1:2">
      <c r="A582" s="3"/>
      <c r="B582" s="3"/>
    </row>
    <row r="583" spans="1:2">
      <c r="A583" s="3"/>
      <c r="B583" s="3"/>
    </row>
    <row r="584" spans="1:2">
      <c r="A584" s="3"/>
      <c r="B584" s="3"/>
    </row>
    <row r="585" spans="1:2">
      <c r="A585" s="3"/>
      <c r="B585" s="3"/>
    </row>
    <row r="586" spans="1:2">
      <c r="A586" s="3"/>
      <c r="B586" s="3"/>
    </row>
    <row r="587" spans="1:2">
      <c r="A587" s="3"/>
      <c r="B587" s="3"/>
    </row>
    <row r="588" spans="1:2">
      <c r="A588" s="3"/>
      <c r="B588" s="3"/>
    </row>
    <row r="589" spans="1:2">
      <c r="A589" s="3"/>
      <c r="B589" s="3"/>
    </row>
    <row r="590" spans="1:2">
      <c r="A590" s="3"/>
      <c r="B590" s="3"/>
    </row>
    <row r="591" spans="1:2">
      <c r="A591" s="3"/>
      <c r="B591" s="3"/>
    </row>
    <row r="592" spans="1:2">
      <c r="A592" s="3"/>
      <c r="B592" s="3"/>
    </row>
    <row r="593" spans="1:2">
      <c r="A593" s="3"/>
      <c r="B593" s="3"/>
    </row>
    <row r="594" spans="1:2">
      <c r="A594" s="3"/>
      <c r="B594" s="3"/>
    </row>
    <row r="595" spans="1:2">
      <c r="A595" s="3"/>
      <c r="B595" s="3"/>
    </row>
    <row r="596" spans="1:2">
      <c r="A596" s="3"/>
      <c r="B596" s="3"/>
    </row>
    <row r="597" spans="1:2">
      <c r="A597" s="3"/>
      <c r="B597" s="3"/>
    </row>
    <row r="598" spans="1:2">
      <c r="A598" s="3"/>
      <c r="B598" s="3"/>
    </row>
    <row r="599" spans="1:2">
      <c r="A599" s="3"/>
      <c r="B599" s="3"/>
    </row>
    <row r="600" spans="1:2">
      <c r="A600" s="3"/>
      <c r="B600" s="3"/>
    </row>
    <row r="601" spans="1:2">
      <c r="A601" s="3"/>
      <c r="B601" s="3"/>
    </row>
    <row r="602" spans="1:2">
      <c r="A602" s="3"/>
      <c r="B602" s="3"/>
    </row>
    <row r="603" spans="1:2">
      <c r="A603" s="3"/>
      <c r="B603" s="3"/>
    </row>
    <row r="604" spans="1:2">
      <c r="A604" s="3"/>
      <c r="B604" s="3"/>
    </row>
    <row r="605" spans="1:2">
      <c r="A605" s="3"/>
      <c r="B605" s="3"/>
    </row>
    <row r="606" spans="1:2">
      <c r="A606" s="3"/>
      <c r="B606" s="3"/>
    </row>
    <row r="607" spans="1:2">
      <c r="A607" s="3"/>
      <c r="B607" s="3"/>
    </row>
    <row r="608" spans="1:2">
      <c r="A608" s="3"/>
      <c r="B608" s="3"/>
    </row>
    <row r="609" spans="1:2">
      <c r="A609" s="3"/>
      <c r="B609" s="3"/>
    </row>
    <row r="610" spans="1:2">
      <c r="A610" s="3"/>
      <c r="B610" s="3"/>
    </row>
    <row r="611" spans="1:2">
      <c r="A611" s="3"/>
      <c r="B611" s="3"/>
    </row>
    <row r="612" spans="1:2">
      <c r="A612" s="3"/>
      <c r="B612" s="3"/>
    </row>
    <row r="613" spans="1:2">
      <c r="A613" s="3"/>
      <c r="B613" s="3"/>
    </row>
    <row r="614" spans="1:2">
      <c r="A614" s="3"/>
      <c r="B614" s="3"/>
    </row>
    <row r="615" spans="1:2">
      <c r="A615" s="3"/>
      <c r="B615" s="3"/>
    </row>
    <row r="616" spans="1:2">
      <c r="A616" s="3"/>
      <c r="B616" s="3"/>
    </row>
    <row r="617" spans="1:2">
      <c r="A617" s="3"/>
      <c r="B617" s="3"/>
    </row>
    <row r="618" spans="1:2">
      <c r="A618" s="3"/>
      <c r="B618" s="3"/>
    </row>
    <row r="619" spans="1:2">
      <c r="A619" s="3"/>
      <c r="B619" s="3"/>
    </row>
    <row r="620" spans="1:2">
      <c r="A620" s="3"/>
      <c r="B620" s="3"/>
    </row>
    <row r="621" spans="1:2">
      <c r="A621" s="3"/>
      <c r="B621" s="3"/>
    </row>
    <row r="622" spans="1:2">
      <c r="A622" s="3"/>
      <c r="B622" s="3"/>
    </row>
    <row r="623" spans="1:2">
      <c r="A623" s="3"/>
      <c r="B623" s="3"/>
    </row>
    <row r="624" spans="1:2">
      <c r="A624" s="3"/>
      <c r="B624" s="3"/>
    </row>
    <row r="625" spans="1:2">
      <c r="A625" s="3"/>
      <c r="B625" s="3"/>
    </row>
    <row r="626" spans="1:2">
      <c r="A626" s="3"/>
      <c r="B626" s="3"/>
    </row>
    <row r="627" spans="1:2">
      <c r="A627" s="3"/>
      <c r="B627" s="3"/>
    </row>
    <row r="628" spans="1:2">
      <c r="A628" s="3"/>
      <c r="B628" s="3"/>
    </row>
    <row r="629" spans="1:2">
      <c r="A629" s="3"/>
      <c r="B629" s="3"/>
    </row>
    <row r="630" spans="1:2">
      <c r="A630" s="3"/>
      <c r="B630" s="3"/>
    </row>
    <row r="631" spans="1:2">
      <c r="A631" s="3"/>
      <c r="B631" s="3"/>
    </row>
    <row r="632" spans="1:2">
      <c r="A632" s="3"/>
      <c r="B632" s="3"/>
    </row>
    <row r="633" spans="1:2">
      <c r="A633" s="3"/>
      <c r="B633" s="3"/>
    </row>
    <row r="634" spans="1:2">
      <c r="A634" s="3"/>
      <c r="B634" s="3"/>
    </row>
    <row r="635" spans="1:2">
      <c r="A635" s="3"/>
      <c r="B635" s="3"/>
    </row>
    <row r="636" spans="1:2">
      <c r="A636" s="3"/>
      <c r="B636" s="3"/>
    </row>
    <row r="637" spans="1:2">
      <c r="A637" s="3"/>
      <c r="B637" s="3"/>
    </row>
    <row r="638" spans="1:2">
      <c r="A638" s="3"/>
      <c r="B638" s="3"/>
    </row>
    <row r="639" spans="1:2">
      <c r="A639" s="3"/>
      <c r="B639" s="3"/>
    </row>
    <row r="640" spans="1:2">
      <c r="A640" s="3"/>
      <c r="B640" s="3"/>
    </row>
    <row r="641" spans="1:2">
      <c r="A641" s="3"/>
      <c r="B641" s="3"/>
    </row>
    <row r="642" spans="1:2">
      <c r="A642" s="3"/>
      <c r="B642" s="3"/>
    </row>
    <row r="643" spans="1:2">
      <c r="A643" s="3"/>
      <c r="B643" s="3"/>
    </row>
    <row r="644" spans="1:2">
      <c r="A644" s="3"/>
      <c r="B644" s="3"/>
    </row>
    <row r="645" spans="1:2">
      <c r="A645" s="3"/>
      <c r="B645" s="3"/>
    </row>
    <row r="646" spans="1:2">
      <c r="A646" s="3"/>
      <c r="B646" s="3"/>
    </row>
    <row r="647" spans="1:2">
      <c r="A647" s="3"/>
      <c r="B647" s="3"/>
    </row>
    <row r="648" spans="1:2">
      <c r="A648" s="3"/>
      <c r="B648" s="3"/>
    </row>
    <row r="649" spans="1:2">
      <c r="A649" s="3"/>
      <c r="B649" s="3"/>
    </row>
    <row r="650" spans="1:2">
      <c r="A650" s="3"/>
      <c r="B650" s="3"/>
    </row>
    <row r="651" spans="1:2">
      <c r="A651" s="3"/>
      <c r="B651" s="3"/>
    </row>
    <row r="652" spans="1:2">
      <c r="A652" s="3"/>
      <c r="B652" s="3"/>
    </row>
    <row r="653" spans="1:2">
      <c r="A653" s="3"/>
      <c r="B653" s="3"/>
    </row>
    <row r="654" spans="1:2">
      <c r="A654" s="3"/>
      <c r="B654" s="3"/>
    </row>
    <row r="655" spans="1:2">
      <c r="A655" s="3"/>
      <c r="B655" s="3"/>
    </row>
    <row r="656" spans="1:2">
      <c r="A656" s="3"/>
      <c r="B656" s="3"/>
    </row>
    <row r="657" spans="1:2">
      <c r="A657" s="3"/>
      <c r="B657" s="3"/>
    </row>
    <row r="658" spans="1:2">
      <c r="A658" s="3"/>
      <c r="B658" s="3"/>
    </row>
    <row r="659" spans="1:2">
      <c r="A659" s="3"/>
      <c r="B659" s="3"/>
    </row>
    <row r="660" spans="1:2">
      <c r="A660" s="3"/>
      <c r="B660" s="3"/>
    </row>
    <row r="661" spans="1:2">
      <c r="A661" s="3"/>
      <c r="B661" s="3"/>
    </row>
    <row r="662" spans="1:2">
      <c r="A662" s="3"/>
      <c r="B662" s="3"/>
    </row>
    <row r="663" spans="1:2">
      <c r="A663" s="3"/>
      <c r="B663" s="3"/>
    </row>
    <row r="664" spans="1:2">
      <c r="A664" s="3"/>
      <c r="B664" s="3"/>
    </row>
    <row r="665" spans="1:2">
      <c r="A665" s="3"/>
      <c r="B665" s="3"/>
    </row>
    <row r="666" spans="1:2">
      <c r="A666" s="3"/>
      <c r="B666" s="3"/>
    </row>
    <row r="667" spans="1:2">
      <c r="A667" s="3"/>
      <c r="B667" s="3"/>
    </row>
    <row r="668" spans="1:2">
      <c r="A668" s="3"/>
      <c r="B668" s="3"/>
    </row>
    <row r="669" spans="1:2">
      <c r="A669" s="3"/>
      <c r="B669" s="3"/>
    </row>
    <row r="670" spans="1:2">
      <c r="A670" s="3"/>
      <c r="B670" s="3"/>
    </row>
    <row r="671" spans="1:2">
      <c r="A671" s="3"/>
      <c r="B671" s="3"/>
    </row>
    <row r="672" spans="1:2">
      <c r="A672" s="3"/>
      <c r="B672" s="3"/>
    </row>
    <row r="673" spans="1:2">
      <c r="A673" s="3"/>
      <c r="B673" s="3"/>
    </row>
    <row r="674" spans="1:2">
      <c r="A674" s="3"/>
      <c r="B674" s="3"/>
    </row>
    <row r="675" spans="1:2">
      <c r="A675" s="3"/>
      <c r="B675" s="3"/>
    </row>
    <row r="676" spans="1:2">
      <c r="A676" s="3"/>
      <c r="B676" s="3"/>
    </row>
    <row r="677" spans="1:2">
      <c r="A677" s="3"/>
      <c r="B677" s="3"/>
    </row>
    <row r="678" spans="1:2">
      <c r="A678" s="3"/>
      <c r="B678" s="3"/>
    </row>
    <row r="679" spans="1:2">
      <c r="A679" s="3"/>
      <c r="B679" s="3"/>
    </row>
    <row r="680" spans="1:2">
      <c r="A680" s="3"/>
      <c r="B680" s="3"/>
    </row>
    <row r="681" spans="1:2">
      <c r="A681" s="3"/>
      <c r="B681" s="3"/>
    </row>
    <row r="682" spans="1:2">
      <c r="A682" s="3"/>
      <c r="B682" s="3"/>
    </row>
    <row r="683" spans="1:2">
      <c r="A683" s="3"/>
      <c r="B683" s="3"/>
    </row>
    <row r="684" spans="1:2">
      <c r="A684" s="3"/>
      <c r="B684" s="3"/>
    </row>
    <row r="685" spans="1:2">
      <c r="A685" s="3"/>
      <c r="B685" s="3"/>
    </row>
    <row r="686" spans="1:2">
      <c r="A686" s="3"/>
      <c r="B686" s="3"/>
    </row>
    <row r="687" spans="1:2">
      <c r="A687" s="3"/>
      <c r="B687" s="3"/>
    </row>
    <row r="688" spans="1:2">
      <c r="A688" s="3"/>
      <c r="B688" s="3"/>
    </row>
    <row r="689" spans="1:2">
      <c r="A689" s="3"/>
      <c r="B689" s="3"/>
    </row>
    <row r="690" spans="1:2">
      <c r="A690" s="3"/>
      <c r="B690" s="3"/>
    </row>
    <row r="691" spans="1:2">
      <c r="A691" s="3"/>
      <c r="B691" s="3"/>
    </row>
    <row r="692" spans="1:2">
      <c r="A692" s="3"/>
      <c r="B692" s="3"/>
    </row>
    <row r="693" spans="1:2">
      <c r="A693" s="3"/>
      <c r="B693" s="3"/>
    </row>
    <row r="694" spans="1:2">
      <c r="A694" s="3"/>
      <c r="B694" s="3"/>
    </row>
    <row r="695" spans="1:2">
      <c r="A695" s="3"/>
      <c r="B695" s="3"/>
    </row>
    <row r="696" spans="1:2">
      <c r="A696" s="3"/>
      <c r="B696" s="3"/>
    </row>
    <row r="697" spans="1:2">
      <c r="A697" s="3"/>
      <c r="B697" s="3"/>
    </row>
    <row r="698" spans="1:2">
      <c r="A698" s="3"/>
      <c r="B698" s="3"/>
    </row>
    <row r="699" spans="1:2">
      <c r="A699" s="3"/>
      <c r="B699" s="3"/>
    </row>
    <row r="700" spans="1:2">
      <c r="A700" s="3"/>
      <c r="B700" s="3"/>
    </row>
    <row r="701" spans="1:2">
      <c r="A701" s="3"/>
      <c r="B701" s="3"/>
    </row>
    <row r="702" spans="1:2">
      <c r="A702" s="3"/>
      <c r="B702" s="3"/>
    </row>
    <row r="703" spans="1:2">
      <c r="A703" s="3"/>
      <c r="B703" s="3"/>
    </row>
    <row r="704" spans="1:2">
      <c r="A704" s="3"/>
      <c r="B704" s="3"/>
    </row>
    <row r="705" spans="1:2">
      <c r="A705" s="3"/>
      <c r="B705" s="3"/>
    </row>
    <row r="706" spans="1:2">
      <c r="A706" s="3"/>
      <c r="B706" s="3"/>
    </row>
    <row r="707" spans="1:2">
      <c r="A707" s="3"/>
      <c r="B707" s="3"/>
    </row>
    <row r="708" spans="1:2">
      <c r="A708" s="3"/>
      <c r="B708" s="3"/>
    </row>
    <row r="709" spans="1:2">
      <c r="A709" s="3"/>
      <c r="B709" s="3"/>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79DCD8B556024C8C3133284CB8368A" ma:contentTypeVersion="13" ma:contentTypeDescription="Een nieuw document maken." ma:contentTypeScope="" ma:versionID="6054d27aeb07c12b60963ecd6b7641d3">
  <xsd:schema xmlns:xsd="http://www.w3.org/2001/XMLSchema" xmlns:xs="http://www.w3.org/2001/XMLSchema" xmlns:p="http://schemas.microsoft.com/office/2006/metadata/properties" xmlns:ns2="575ca9a0-63eb-4a32-a43e-dc0b74fef5ac" xmlns:ns3="3d34edac-eef3-44de-a974-236ae107c497" targetNamespace="http://schemas.microsoft.com/office/2006/metadata/properties" ma:root="true" ma:fieldsID="953c3a11e08ef699202637ed4e3a5755" ns2:_="" ns3:_="">
    <xsd:import namespace="575ca9a0-63eb-4a32-a43e-dc0b74fef5ac"/>
    <xsd:import namespace="3d34edac-eef3-44de-a974-236ae107c4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ca9a0-63eb-4a32-a43e-dc0b74fef5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34edac-eef3-44de-a974-236ae107c497"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8C1AAC-5EA7-4022-90BC-8786AED22BAE}"/>
</file>

<file path=customXml/itemProps2.xml><?xml version="1.0" encoding="utf-8"?>
<ds:datastoreItem xmlns:ds="http://schemas.openxmlformats.org/officeDocument/2006/customXml" ds:itemID="{C8DBF788-7F22-4C2E-91BE-A7D94B32FE11}"/>
</file>

<file path=customXml/itemProps3.xml><?xml version="1.0" encoding="utf-8"?>
<ds:datastoreItem xmlns:ds="http://schemas.openxmlformats.org/officeDocument/2006/customXml" ds:itemID="{F7A17EEE-6306-4BF3-B0E3-CA2113F423B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Sebastiaan Derese</dc:creator>
  <cp:keywords/>
  <dc:description/>
  <cp:lastModifiedBy>Hanne Gevaert</cp:lastModifiedBy>
  <cp:revision/>
  <dcterms:created xsi:type="dcterms:W3CDTF">2015-08-27T18:57:43Z</dcterms:created>
  <dcterms:modified xsi:type="dcterms:W3CDTF">2021-11-20T10:10:14Z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0x0101000079DCD8B556024C8C3133284CB8368A</vt:lpwstr>
  </property>
</Properties>
</file>